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D:\Documentos oficina 2025\"/>
    </mc:Choice>
  </mc:AlternateContent>
  <xr:revisionPtr revIDLastSave="0" documentId="13_ncr:1_{0975FB16-D00A-4CA2-A9D6-ECDE0EA1F0E3}" xr6:coauthVersionLast="47" xr6:coauthVersionMax="47" xr10:uidLastSave="{00000000-0000-0000-0000-000000000000}"/>
  <bookViews>
    <workbookView xWindow="120" yWindow="0" windowWidth="14340" windowHeight="15585" tabRatio="930" xr2:uid="{00000000-000D-0000-FFFF-FFFF00000000}"/>
  </bookViews>
  <sheets>
    <sheet name="Consolidado" sheetId="67" r:id="rId1"/>
    <sheet name="1. Riesgos Corrupción" sheetId="66" r:id="rId2"/>
    <sheet name="2. Racionalización de Trámites" sheetId="60" r:id="rId3"/>
    <sheet name="3. Rendición de Cuentas" sheetId="65" r:id="rId4"/>
    <sheet name="4. Servicio al Ciudadano" sheetId="63" r:id="rId5"/>
    <sheet name="5. Transparencia" sheetId="59" r:id="rId6"/>
    <sheet name="6. Iniciativas " sheetId="64" r:id="rId7"/>
    <sheet name="Control de cambios" sheetId="40"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01___Evaluación_Desempeño">'[1]CyE Prof Jorge Bcur 2014'!$B$12:$B$12</definedName>
    <definedName name="_xlnm._FilterDatabase" localSheetId="1" hidden="1">'1. Riesgos Corrupción'!#REF!</definedName>
    <definedName name="_xlnm._FilterDatabase" localSheetId="4" hidden="1">'4. Servicio al Ciudadano'!$A$8:$M$18</definedName>
    <definedName name="A" localSheetId="3">#REF!</definedName>
    <definedName name="A">#REF!</definedName>
    <definedName name="aaa" localSheetId="1">#REF!</definedName>
    <definedName name="aaa" localSheetId="2">#REF!</definedName>
    <definedName name="aaa" localSheetId="3">#REF!</definedName>
    <definedName name="aaa" localSheetId="4">#REF!</definedName>
    <definedName name="aaa" localSheetId="5">#REF!</definedName>
    <definedName name="aaa" localSheetId="6">#REF!</definedName>
    <definedName name="aaa" localSheetId="0">#REF!</definedName>
    <definedName name="aaa">#REF!</definedName>
    <definedName name="aaaa" localSheetId="3">#REF!</definedName>
    <definedName name="aaaa">#REF!</definedName>
    <definedName name="Acción_1" localSheetId="1">#REF!</definedName>
    <definedName name="Acción_1" localSheetId="2">#REF!</definedName>
    <definedName name="Acción_1" localSheetId="3">#REF!</definedName>
    <definedName name="Acción_1" localSheetId="4">#REF!</definedName>
    <definedName name="Acción_1" localSheetId="5">#REF!</definedName>
    <definedName name="Acción_1" localSheetId="6">#REF!</definedName>
    <definedName name="Acción_1" localSheetId="0">#REF!</definedName>
    <definedName name="Acción_1">#REF!</definedName>
    <definedName name="Acción_10" localSheetId="1">#REF!</definedName>
    <definedName name="Acción_10" localSheetId="2">#REF!</definedName>
    <definedName name="Acción_10" localSheetId="3">#REF!</definedName>
    <definedName name="Acción_10" localSheetId="4">#REF!</definedName>
    <definedName name="Acción_10" localSheetId="5">#REF!</definedName>
    <definedName name="Acción_10" localSheetId="6">#REF!</definedName>
    <definedName name="Acción_10" localSheetId="0">#REF!</definedName>
    <definedName name="Acción_10">#REF!</definedName>
    <definedName name="Acción_11" localSheetId="1">#REF!</definedName>
    <definedName name="Acción_11" localSheetId="2">#REF!</definedName>
    <definedName name="Acción_11" localSheetId="3">#REF!</definedName>
    <definedName name="Acción_11" localSheetId="4">#REF!</definedName>
    <definedName name="Acción_11" localSheetId="5">#REF!</definedName>
    <definedName name="Acción_11" localSheetId="6">#REF!</definedName>
    <definedName name="Acción_11" localSheetId="0">#REF!</definedName>
    <definedName name="Acción_11">#REF!</definedName>
    <definedName name="Acción_12" localSheetId="1">#REF!</definedName>
    <definedName name="Acción_12" localSheetId="2">#REF!</definedName>
    <definedName name="Acción_12" localSheetId="3">#REF!</definedName>
    <definedName name="Acción_12" localSheetId="4">#REF!</definedName>
    <definedName name="Acción_12" localSheetId="5">#REF!</definedName>
    <definedName name="Acción_12" localSheetId="6">#REF!</definedName>
    <definedName name="Acción_12" localSheetId="0">#REF!</definedName>
    <definedName name="Acción_12">#REF!</definedName>
    <definedName name="Acción_13" localSheetId="1">#REF!</definedName>
    <definedName name="Acción_13" localSheetId="2">#REF!</definedName>
    <definedName name="Acción_13" localSheetId="3">#REF!</definedName>
    <definedName name="Acción_13" localSheetId="4">#REF!</definedName>
    <definedName name="Acción_13" localSheetId="5">#REF!</definedName>
    <definedName name="Acción_13" localSheetId="6">#REF!</definedName>
    <definedName name="Acción_13" localSheetId="0">#REF!</definedName>
    <definedName name="Acción_13">#REF!</definedName>
    <definedName name="Acción_14" localSheetId="1">#REF!</definedName>
    <definedName name="Acción_14" localSheetId="2">#REF!</definedName>
    <definedName name="Acción_14" localSheetId="3">#REF!</definedName>
    <definedName name="Acción_14" localSheetId="4">#REF!</definedName>
    <definedName name="Acción_14" localSheetId="5">#REF!</definedName>
    <definedName name="Acción_14" localSheetId="6">#REF!</definedName>
    <definedName name="Acción_14" localSheetId="0">#REF!</definedName>
    <definedName name="Acción_14">#REF!</definedName>
    <definedName name="Acción_15" localSheetId="1">#REF!</definedName>
    <definedName name="Acción_15" localSheetId="2">#REF!</definedName>
    <definedName name="Acción_15" localSheetId="3">#REF!</definedName>
    <definedName name="Acción_15" localSheetId="4">#REF!</definedName>
    <definedName name="Acción_15" localSheetId="5">#REF!</definedName>
    <definedName name="Acción_15" localSheetId="6">#REF!</definedName>
    <definedName name="Acción_15" localSheetId="0">#REF!</definedName>
    <definedName name="Acción_15">#REF!</definedName>
    <definedName name="Acción_16" localSheetId="1">#REF!</definedName>
    <definedName name="Acción_16" localSheetId="2">#REF!</definedName>
    <definedName name="Acción_16" localSheetId="3">#REF!</definedName>
    <definedName name="Acción_16" localSheetId="4">#REF!</definedName>
    <definedName name="Acción_16" localSheetId="5">#REF!</definedName>
    <definedName name="Acción_16" localSheetId="6">#REF!</definedName>
    <definedName name="Acción_16" localSheetId="0">#REF!</definedName>
    <definedName name="Acción_16">#REF!</definedName>
    <definedName name="Acción_17" localSheetId="1">#REF!</definedName>
    <definedName name="Acción_17" localSheetId="2">#REF!</definedName>
    <definedName name="Acción_17" localSheetId="3">#REF!</definedName>
    <definedName name="Acción_17" localSheetId="4">#REF!</definedName>
    <definedName name="Acción_17" localSheetId="5">#REF!</definedName>
    <definedName name="Acción_17" localSheetId="6">#REF!</definedName>
    <definedName name="Acción_17" localSheetId="0">#REF!</definedName>
    <definedName name="Acción_17">#REF!</definedName>
    <definedName name="Acción_18" localSheetId="1">#REF!</definedName>
    <definedName name="Acción_18" localSheetId="2">#REF!</definedName>
    <definedName name="Acción_18" localSheetId="3">#REF!</definedName>
    <definedName name="Acción_18" localSheetId="4">#REF!</definedName>
    <definedName name="Acción_18" localSheetId="5">#REF!</definedName>
    <definedName name="Acción_18" localSheetId="6">#REF!</definedName>
    <definedName name="Acción_18" localSheetId="0">#REF!</definedName>
    <definedName name="Acción_18">#REF!</definedName>
    <definedName name="Acción_19" localSheetId="1">#REF!</definedName>
    <definedName name="Acción_19" localSheetId="2">#REF!</definedName>
    <definedName name="Acción_19" localSheetId="3">#REF!</definedName>
    <definedName name="Acción_19" localSheetId="4">#REF!</definedName>
    <definedName name="Acción_19" localSheetId="5">#REF!</definedName>
    <definedName name="Acción_19" localSheetId="6">#REF!</definedName>
    <definedName name="Acción_19" localSheetId="0">#REF!</definedName>
    <definedName name="Acción_19">#REF!</definedName>
    <definedName name="Acción_2" localSheetId="1">#REF!</definedName>
    <definedName name="Acción_2" localSheetId="2">#REF!</definedName>
    <definedName name="Acción_2" localSheetId="3">#REF!</definedName>
    <definedName name="Acción_2" localSheetId="4">#REF!</definedName>
    <definedName name="Acción_2" localSheetId="5">#REF!</definedName>
    <definedName name="Acción_2" localSheetId="6">#REF!</definedName>
    <definedName name="Acción_2" localSheetId="0">#REF!</definedName>
    <definedName name="Acción_2">#REF!</definedName>
    <definedName name="Acción_20" localSheetId="1">#REF!</definedName>
    <definedName name="Acción_20" localSheetId="2">#REF!</definedName>
    <definedName name="Acción_20" localSheetId="3">#REF!</definedName>
    <definedName name="Acción_20" localSheetId="4">#REF!</definedName>
    <definedName name="Acción_20" localSheetId="5">#REF!</definedName>
    <definedName name="Acción_20" localSheetId="6">#REF!</definedName>
    <definedName name="Acción_20" localSheetId="0">#REF!</definedName>
    <definedName name="Acción_20">#REF!</definedName>
    <definedName name="Acción_21" localSheetId="1">#REF!</definedName>
    <definedName name="Acción_21" localSheetId="2">#REF!</definedName>
    <definedName name="Acción_21" localSheetId="3">#REF!</definedName>
    <definedName name="Acción_21" localSheetId="4">#REF!</definedName>
    <definedName name="Acción_21" localSheetId="5">#REF!</definedName>
    <definedName name="Acción_21" localSheetId="6">#REF!</definedName>
    <definedName name="Acción_21" localSheetId="0">#REF!</definedName>
    <definedName name="Acción_21">#REF!</definedName>
    <definedName name="Acción_22" localSheetId="1">#REF!</definedName>
    <definedName name="Acción_22" localSheetId="2">#REF!</definedName>
    <definedName name="Acción_22" localSheetId="3">#REF!</definedName>
    <definedName name="Acción_22" localSheetId="4">#REF!</definedName>
    <definedName name="Acción_22" localSheetId="5">#REF!</definedName>
    <definedName name="Acción_22" localSheetId="6">#REF!</definedName>
    <definedName name="Acción_22" localSheetId="0">#REF!</definedName>
    <definedName name="Acción_22">#REF!</definedName>
    <definedName name="Acción_23" localSheetId="1">#REF!</definedName>
    <definedName name="Acción_23" localSheetId="2">#REF!</definedName>
    <definedName name="Acción_23" localSheetId="3">#REF!</definedName>
    <definedName name="Acción_23" localSheetId="4">#REF!</definedName>
    <definedName name="Acción_23" localSheetId="5">#REF!</definedName>
    <definedName name="Acción_23" localSheetId="6">#REF!</definedName>
    <definedName name="Acción_23" localSheetId="0">#REF!</definedName>
    <definedName name="Acción_23">#REF!</definedName>
    <definedName name="Acción_24" localSheetId="1">#REF!</definedName>
    <definedName name="Acción_24" localSheetId="2">#REF!</definedName>
    <definedName name="Acción_24" localSheetId="3">#REF!</definedName>
    <definedName name="Acción_24" localSheetId="4">#REF!</definedName>
    <definedName name="Acción_24" localSheetId="5">#REF!</definedName>
    <definedName name="Acción_24" localSheetId="6">#REF!</definedName>
    <definedName name="Acción_24" localSheetId="0">#REF!</definedName>
    <definedName name="Acción_24">#REF!</definedName>
    <definedName name="Acción_25" localSheetId="1">#REF!</definedName>
    <definedName name="Acción_25" localSheetId="2">#REF!</definedName>
    <definedName name="Acción_25" localSheetId="3">#REF!</definedName>
    <definedName name="Acción_25" localSheetId="4">#REF!</definedName>
    <definedName name="Acción_25" localSheetId="5">#REF!</definedName>
    <definedName name="Acción_25" localSheetId="6">#REF!</definedName>
    <definedName name="Acción_25" localSheetId="0">#REF!</definedName>
    <definedName name="Acción_25">#REF!</definedName>
    <definedName name="Acción_26" localSheetId="1">#REF!</definedName>
    <definedName name="Acción_26" localSheetId="2">#REF!</definedName>
    <definedName name="Acción_26" localSheetId="3">#REF!</definedName>
    <definedName name="Acción_26" localSheetId="4">#REF!</definedName>
    <definedName name="Acción_26" localSheetId="5">#REF!</definedName>
    <definedName name="Acción_26" localSheetId="6">#REF!</definedName>
    <definedName name="Acción_26" localSheetId="0">#REF!</definedName>
    <definedName name="Acción_26">#REF!</definedName>
    <definedName name="Acción_27" localSheetId="1">#REF!</definedName>
    <definedName name="Acción_27" localSheetId="2">#REF!</definedName>
    <definedName name="Acción_27" localSheetId="3">#REF!</definedName>
    <definedName name="Acción_27" localSheetId="4">#REF!</definedName>
    <definedName name="Acción_27" localSheetId="5">#REF!</definedName>
    <definedName name="Acción_27" localSheetId="6">#REF!</definedName>
    <definedName name="Acción_27" localSheetId="0">#REF!</definedName>
    <definedName name="Acción_27">#REF!</definedName>
    <definedName name="Acción_28" localSheetId="1">#REF!</definedName>
    <definedName name="Acción_28" localSheetId="2">#REF!</definedName>
    <definedName name="Acción_28" localSheetId="3">#REF!</definedName>
    <definedName name="Acción_28" localSheetId="4">#REF!</definedName>
    <definedName name="Acción_28" localSheetId="5">#REF!</definedName>
    <definedName name="Acción_28" localSheetId="6">#REF!</definedName>
    <definedName name="Acción_28" localSheetId="0">#REF!</definedName>
    <definedName name="Acción_28">#REF!</definedName>
    <definedName name="Acción_29" localSheetId="1">#REF!</definedName>
    <definedName name="Acción_29" localSheetId="2">#REF!</definedName>
    <definedName name="Acción_29" localSheetId="3">#REF!</definedName>
    <definedName name="Acción_29" localSheetId="4">#REF!</definedName>
    <definedName name="Acción_29" localSheetId="5">#REF!</definedName>
    <definedName name="Acción_29" localSheetId="6">#REF!</definedName>
    <definedName name="Acción_29" localSheetId="0">#REF!</definedName>
    <definedName name="Acción_29">#REF!</definedName>
    <definedName name="Acción_3" localSheetId="1">#REF!</definedName>
    <definedName name="Acción_3" localSheetId="2">#REF!</definedName>
    <definedName name="Acción_3" localSheetId="3">#REF!</definedName>
    <definedName name="Acción_3" localSheetId="4">#REF!</definedName>
    <definedName name="Acción_3" localSheetId="5">#REF!</definedName>
    <definedName name="Acción_3" localSheetId="6">#REF!</definedName>
    <definedName name="Acción_3" localSheetId="0">#REF!</definedName>
    <definedName name="Acción_3">#REF!</definedName>
    <definedName name="Acción_30" localSheetId="1">#REF!</definedName>
    <definedName name="Acción_30" localSheetId="2">#REF!</definedName>
    <definedName name="Acción_30" localSheetId="3">#REF!</definedName>
    <definedName name="Acción_30" localSheetId="4">#REF!</definedName>
    <definedName name="Acción_30" localSheetId="5">#REF!</definedName>
    <definedName name="Acción_30" localSheetId="6">#REF!</definedName>
    <definedName name="Acción_30" localSheetId="0">#REF!</definedName>
    <definedName name="Acción_30">#REF!</definedName>
    <definedName name="Acción_31" localSheetId="1">#REF!</definedName>
    <definedName name="Acción_31" localSheetId="2">#REF!</definedName>
    <definedName name="Acción_31" localSheetId="3">#REF!</definedName>
    <definedName name="Acción_31" localSheetId="4">#REF!</definedName>
    <definedName name="Acción_31" localSheetId="5">#REF!</definedName>
    <definedName name="Acción_31" localSheetId="6">#REF!</definedName>
    <definedName name="Acción_31" localSheetId="0">#REF!</definedName>
    <definedName name="Acción_31">#REF!</definedName>
    <definedName name="Acción_32" localSheetId="1">#REF!</definedName>
    <definedName name="Acción_32" localSheetId="2">#REF!</definedName>
    <definedName name="Acción_32" localSheetId="3">#REF!</definedName>
    <definedName name="Acción_32" localSheetId="4">#REF!</definedName>
    <definedName name="Acción_32" localSheetId="5">#REF!</definedName>
    <definedName name="Acción_32" localSheetId="6">#REF!</definedName>
    <definedName name="Acción_32" localSheetId="0">#REF!</definedName>
    <definedName name="Acción_32">#REF!</definedName>
    <definedName name="Acción_33" localSheetId="1">#REF!</definedName>
    <definedName name="Acción_33" localSheetId="2">#REF!</definedName>
    <definedName name="Acción_33" localSheetId="3">#REF!</definedName>
    <definedName name="Acción_33" localSheetId="4">#REF!</definedName>
    <definedName name="Acción_33" localSheetId="5">#REF!</definedName>
    <definedName name="Acción_33" localSheetId="6">#REF!</definedName>
    <definedName name="Acción_33" localSheetId="0">#REF!</definedName>
    <definedName name="Acción_33">#REF!</definedName>
    <definedName name="Acción_34" localSheetId="1">#REF!</definedName>
    <definedName name="Acción_34" localSheetId="2">#REF!</definedName>
    <definedName name="Acción_34" localSheetId="3">#REF!</definedName>
    <definedName name="Acción_34" localSheetId="4">#REF!</definedName>
    <definedName name="Acción_34" localSheetId="5">#REF!</definedName>
    <definedName name="Acción_34" localSheetId="6">#REF!</definedName>
    <definedName name="Acción_34" localSheetId="0">#REF!</definedName>
    <definedName name="Acción_34">#REF!</definedName>
    <definedName name="Acción_35" localSheetId="1">#REF!</definedName>
    <definedName name="Acción_35" localSheetId="2">#REF!</definedName>
    <definedName name="Acción_35" localSheetId="3">#REF!</definedName>
    <definedName name="Acción_35" localSheetId="4">#REF!</definedName>
    <definedName name="Acción_35" localSheetId="5">#REF!</definedName>
    <definedName name="Acción_35" localSheetId="6">#REF!</definedName>
    <definedName name="Acción_35" localSheetId="0">#REF!</definedName>
    <definedName name="Acción_35">#REF!</definedName>
    <definedName name="Acción_36" localSheetId="1">#REF!</definedName>
    <definedName name="Acción_36" localSheetId="2">#REF!</definedName>
    <definedName name="Acción_36" localSheetId="3">#REF!</definedName>
    <definedName name="Acción_36" localSheetId="4">#REF!</definedName>
    <definedName name="Acción_36" localSheetId="5">#REF!</definedName>
    <definedName name="Acción_36" localSheetId="6">#REF!</definedName>
    <definedName name="Acción_36" localSheetId="0">#REF!</definedName>
    <definedName name="Acción_36">#REF!</definedName>
    <definedName name="Acción_37" localSheetId="1">#REF!</definedName>
    <definedName name="Acción_37" localSheetId="2">#REF!</definedName>
    <definedName name="Acción_37" localSheetId="3">#REF!</definedName>
    <definedName name="Acción_37" localSheetId="4">#REF!</definedName>
    <definedName name="Acción_37" localSheetId="5">#REF!</definedName>
    <definedName name="Acción_37" localSheetId="6">#REF!</definedName>
    <definedName name="Acción_37" localSheetId="0">#REF!</definedName>
    <definedName name="Acción_37">#REF!</definedName>
    <definedName name="Acción_38" localSheetId="1">#REF!</definedName>
    <definedName name="Acción_38" localSheetId="2">#REF!</definedName>
    <definedName name="Acción_38" localSheetId="3">#REF!</definedName>
    <definedName name="Acción_38" localSheetId="4">#REF!</definedName>
    <definedName name="Acción_38" localSheetId="5">#REF!</definedName>
    <definedName name="Acción_38" localSheetId="6">#REF!</definedName>
    <definedName name="Acción_38" localSheetId="0">#REF!</definedName>
    <definedName name="Acción_38">#REF!</definedName>
    <definedName name="Acción_39" localSheetId="1">#REF!</definedName>
    <definedName name="Acción_39" localSheetId="2">#REF!</definedName>
    <definedName name="Acción_39" localSheetId="3">#REF!</definedName>
    <definedName name="Acción_39" localSheetId="4">#REF!</definedName>
    <definedName name="Acción_39" localSheetId="5">#REF!</definedName>
    <definedName name="Acción_39" localSheetId="6">#REF!</definedName>
    <definedName name="Acción_39" localSheetId="0">#REF!</definedName>
    <definedName name="Acción_39">#REF!</definedName>
    <definedName name="Acción_4" localSheetId="1">#REF!</definedName>
    <definedName name="Acción_4" localSheetId="2">#REF!</definedName>
    <definedName name="Acción_4" localSheetId="3">#REF!</definedName>
    <definedName name="Acción_4" localSheetId="4">#REF!</definedName>
    <definedName name="Acción_4" localSheetId="5">#REF!</definedName>
    <definedName name="Acción_4" localSheetId="6">#REF!</definedName>
    <definedName name="Acción_4" localSheetId="0">#REF!</definedName>
    <definedName name="Acción_4">#REF!</definedName>
    <definedName name="Acción_40" localSheetId="1">#REF!</definedName>
    <definedName name="Acción_40" localSheetId="2">#REF!</definedName>
    <definedName name="Acción_40" localSheetId="3">#REF!</definedName>
    <definedName name="Acción_40" localSheetId="4">#REF!</definedName>
    <definedName name="Acción_40" localSheetId="5">#REF!</definedName>
    <definedName name="Acción_40" localSheetId="6">#REF!</definedName>
    <definedName name="Acción_40" localSheetId="0">#REF!</definedName>
    <definedName name="Acción_40">#REF!</definedName>
    <definedName name="Acción_41" localSheetId="1">#REF!</definedName>
    <definedName name="Acción_41" localSheetId="2">#REF!</definedName>
    <definedName name="Acción_41" localSheetId="3">#REF!</definedName>
    <definedName name="Acción_41" localSheetId="4">#REF!</definedName>
    <definedName name="Acción_41" localSheetId="5">#REF!</definedName>
    <definedName name="Acción_41" localSheetId="6">#REF!</definedName>
    <definedName name="Acción_41" localSheetId="0">#REF!</definedName>
    <definedName name="Acción_41">#REF!</definedName>
    <definedName name="Acción_42" localSheetId="1">#REF!</definedName>
    <definedName name="Acción_42" localSheetId="2">#REF!</definedName>
    <definedName name="Acción_42" localSheetId="3">#REF!</definedName>
    <definedName name="Acción_42" localSheetId="4">#REF!</definedName>
    <definedName name="Acción_42" localSheetId="5">#REF!</definedName>
    <definedName name="Acción_42" localSheetId="6">#REF!</definedName>
    <definedName name="Acción_42" localSheetId="0">#REF!</definedName>
    <definedName name="Acción_42">#REF!</definedName>
    <definedName name="Acción_43" localSheetId="1">#REF!</definedName>
    <definedName name="Acción_43" localSheetId="2">#REF!</definedName>
    <definedName name="Acción_43" localSheetId="3">#REF!</definedName>
    <definedName name="Acción_43" localSheetId="4">#REF!</definedName>
    <definedName name="Acción_43" localSheetId="5">#REF!</definedName>
    <definedName name="Acción_43" localSheetId="6">#REF!</definedName>
    <definedName name="Acción_43" localSheetId="0">#REF!</definedName>
    <definedName name="Acción_43">#REF!</definedName>
    <definedName name="Acción_5" localSheetId="1">#REF!</definedName>
    <definedName name="Acción_5" localSheetId="2">#REF!</definedName>
    <definedName name="Acción_5" localSheetId="3">#REF!</definedName>
    <definedName name="Acción_5" localSheetId="4">#REF!</definedName>
    <definedName name="Acción_5" localSheetId="5">#REF!</definedName>
    <definedName name="Acción_5" localSheetId="6">#REF!</definedName>
    <definedName name="Acción_5" localSheetId="0">#REF!</definedName>
    <definedName name="Acción_5">#REF!</definedName>
    <definedName name="Acción_6" localSheetId="1">#REF!</definedName>
    <definedName name="Acción_6" localSheetId="2">#REF!</definedName>
    <definedName name="Acción_6" localSheetId="3">#REF!</definedName>
    <definedName name="Acción_6" localSheetId="4">#REF!</definedName>
    <definedName name="Acción_6" localSheetId="5">#REF!</definedName>
    <definedName name="Acción_6" localSheetId="6">#REF!</definedName>
    <definedName name="Acción_6" localSheetId="0">#REF!</definedName>
    <definedName name="Acción_6">#REF!</definedName>
    <definedName name="Acción_7" localSheetId="1">#REF!</definedName>
    <definedName name="Acción_7" localSheetId="2">#REF!</definedName>
    <definedName name="Acción_7" localSheetId="3">#REF!</definedName>
    <definedName name="Acción_7" localSheetId="4">#REF!</definedName>
    <definedName name="Acción_7" localSheetId="5">#REF!</definedName>
    <definedName name="Acción_7" localSheetId="6">#REF!</definedName>
    <definedName name="Acción_7" localSheetId="0">#REF!</definedName>
    <definedName name="Acción_7">#REF!</definedName>
    <definedName name="Acción_8" localSheetId="1">#REF!</definedName>
    <definedName name="Acción_8" localSheetId="2">#REF!</definedName>
    <definedName name="Acción_8" localSheetId="3">#REF!</definedName>
    <definedName name="Acción_8" localSheetId="4">#REF!</definedName>
    <definedName name="Acción_8" localSheetId="5">#REF!</definedName>
    <definedName name="Acción_8" localSheetId="6">#REF!</definedName>
    <definedName name="Acción_8" localSheetId="0">#REF!</definedName>
    <definedName name="Acción_8">#REF!</definedName>
    <definedName name="Acción_9" localSheetId="1">#REF!</definedName>
    <definedName name="Acción_9" localSheetId="2">#REF!</definedName>
    <definedName name="Acción_9" localSheetId="3">#REF!</definedName>
    <definedName name="Acción_9" localSheetId="4">#REF!</definedName>
    <definedName name="Acción_9" localSheetId="5">#REF!</definedName>
    <definedName name="Acción_9" localSheetId="6">#REF!</definedName>
    <definedName name="Acción_9" localSheetId="0">#REF!</definedName>
    <definedName name="Acción_9">#REF!</definedName>
    <definedName name="Acciones_Categoría_3">'[2]Ponderaciones y parámetros'!$K$6:$N$6</definedName>
    <definedName name="activos" localSheetId="3">#REF!</definedName>
    <definedName name="activos">#REF!</definedName>
    <definedName name="AGUAS99" localSheetId="3">#REF!</definedName>
    <definedName name="AGUAS99">#REF!</definedName>
    <definedName name="AMZ" localSheetId="3">#REF!</definedName>
    <definedName name="AMZ">#REF!</definedName>
    <definedName name="Apoyo" localSheetId="3">#REF!</definedName>
    <definedName name="Apoyo">#REF!</definedName>
    <definedName name="Apoyo_cod" localSheetId="3">#REF!</definedName>
    <definedName name="Apoyo_cod">#REF!</definedName>
    <definedName name="_xlnm.Print_Area">#REF!</definedName>
    <definedName name="b" localSheetId="3">#REF!</definedName>
    <definedName name="b">#REF!</definedName>
    <definedName name="BIDAGUAS" localSheetId="3">#REF!</definedName>
    <definedName name="BIDAGUAS">#REF!</definedName>
    <definedName name="camilo" localSheetId="3">#REF!</definedName>
    <definedName name="camilo">#REF!</definedName>
    <definedName name="CDEC">'[3]ENER-SEPT'!$A$1:$A$1494</definedName>
    <definedName name="CESAR2222" localSheetId="3">#REF!</definedName>
    <definedName name="CESAR2222">#REF!</definedName>
    <definedName name="ckafhdfakfyryag" localSheetId="3">#REF!</definedName>
    <definedName name="ckafhdfakfyryag">#REF!</definedName>
    <definedName name="cmi" localSheetId="3">#REF!</definedName>
    <definedName name="cmi">#REF!</definedName>
    <definedName name="CODIGO">[3]ACTIVIDADES!$A$2:$A$8</definedName>
    <definedName name="CODPROCESOS" localSheetId="3">#REF!</definedName>
    <definedName name="CODPROCESOS">#REF!</definedName>
    <definedName name="concep" localSheetId="3">#REF!</definedName>
    <definedName name="concep">#REF!</definedName>
    <definedName name="CONSODETA" localSheetId="3">#REF!,#REF!,#REF!,#REF!,#REF!,#REF!</definedName>
    <definedName name="CONSODETA">#REF!,#REF!,#REF!,#REF!,#REF!,#REF!</definedName>
    <definedName name="consolidado" localSheetId="3">#REF!,#REF!,#REF!</definedName>
    <definedName name="consolidado">#REF!,#REF!,#REF!</definedName>
    <definedName name="Criterios_de_Competencias">[4]Listas!$A$11:$A$15</definedName>
    <definedName name="Criterios_de_Evaluación">[4]Listas!$A$2:$A$8</definedName>
    <definedName name="cuadro" localSheetId="3">#REF!</definedName>
    <definedName name="cuadro">#REF!</definedName>
    <definedName name="CUL" localSheetId="3">#REF!</definedName>
    <definedName name="CUL">#REF!</definedName>
    <definedName name="CULOS" localSheetId="3">#REF!</definedName>
    <definedName name="CULOS">#REF!</definedName>
    <definedName name="D" localSheetId="3">#REF!</definedName>
    <definedName name="D">#REF!</definedName>
    <definedName name="dasdas" localSheetId="3">#REF!</definedName>
    <definedName name="dasdas">#REF!</definedName>
    <definedName name="DASDDASDASD" localSheetId="3">#REF!</definedName>
    <definedName name="DASDDASDASD">#REF!</definedName>
    <definedName name="ddd" localSheetId="3">#REF!</definedName>
    <definedName name="ddd">#REF!</definedName>
    <definedName name="DEPARTAMENTO">'[5]fORMATO 20.1'!$AX$8:$AX$39</definedName>
    <definedName name="Desde">[6]Listas!$A$2:$A$14</definedName>
    <definedName name="deuda99" localSheetId="3">#REF!,#REF!,#REF!,#REF!</definedName>
    <definedName name="deuda99">#REF!,#REF!,#REF!,#REF!</definedName>
    <definedName name="deudamensual" localSheetId="3">#REF!,#REF!,#REF!</definedName>
    <definedName name="deudamensual">#REF!,#REF!,#REF!</definedName>
    <definedName name="DH_1" localSheetId="1">#REF!</definedName>
    <definedName name="DH_1" localSheetId="2">#REF!</definedName>
    <definedName name="DH_1" localSheetId="3">#REF!</definedName>
    <definedName name="DH_1" localSheetId="4">#REF!</definedName>
    <definedName name="DH_1" localSheetId="5">#REF!</definedName>
    <definedName name="DH_1" localSheetId="6">#REF!</definedName>
    <definedName name="DH_1" localSheetId="0">#REF!</definedName>
    <definedName name="DH_1">#REF!</definedName>
    <definedName name="distribucion" localSheetId="3">#REF!</definedName>
    <definedName name="distribucion">#REF!</definedName>
    <definedName name="DOCENCIVF" localSheetId="3">#REF!</definedName>
    <definedName name="DOCENCIVF">#REF!</definedName>
    <definedName name="dsadhhfddhfdsf" localSheetId="3">#REF!,#REF!,#REF!</definedName>
    <definedName name="dsadhhfddhfdsf">#REF!,#REF!,#REF!</definedName>
    <definedName name="dsd" localSheetId="3">#REF!</definedName>
    <definedName name="dsd">#REF!</definedName>
    <definedName name="DSFGDFGSDFGSFDG" localSheetId="3">#REF!</definedName>
    <definedName name="DSFGDFGSDFGSFDG">#REF!</definedName>
    <definedName name="esada" localSheetId="3">#REF!</definedName>
    <definedName name="esada">#REF!</definedName>
    <definedName name="estado" localSheetId="3">#REF!</definedName>
    <definedName name="estado">#REF!</definedName>
    <definedName name="EstadoDoc" localSheetId="3">#REF!</definedName>
    <definedName name="EstadoDoc">#REF!</definedName>
    <definedName name="estadonormatividad" localSheetId="3">#REF!</definedName>
    <definedName name="estadonormatividad">#REF!</definedName>
    <definedName name="estados" localSheetId="3">#REF!</definedName>
    <definedName name="estados">#REF!</definedName>
    <definedName name="Estratégico" localSheetId="3">#REF!</definedName>
    <definedName name="Estratégico">#REF!</definedName>
    <definedName name="Estratégico_cod" localSheetId="3">#REF!</definedName>
    <definedName name="Estratégico_cod">#REF!</definedName>
    <definedName name="eurfueruyeufghsduchdsaufeyduv" localSheetId="3">#REF!,#REF!,#REF!,#REF!</definedName>
    <definedName name="eurfueruyeufghsduchdsaufeyduv">#REF!,#REF!,#REF!,#REF!</definedName>
    <definedName name="Evaluación" localSheetId="3">#REF!</definedName>
    <definedName name="Evaluación">#REF!</definedName>
    <definedName name="Evaluación_cod" localSheetId="3">#REF!</definedName>
    <definedName name="Evaluación_cod">#REF!</definedName>
    <definedName name="Excel_BuiltIn_Print_Area" localSheetId="3">#REF!</definedName>
    <definedName name="Excel_BuiltIn_Print_Area">#REF!</definedName>
    <definedName name="Export" localSheetId="3" hidden="1">{"'Hoja1'!$A$1:$I$70"}</definedName>
    <definedName name="Export">{"'Hoja1'!$A$1:$I$70"}</definedName>
    <definedName name="externos" localSheetId="3">#REF!</definedName>
    <definedName name="externos">#REF!</definedName>
    <definedName name="FECHA2012">[7]FECHA!$A:$IV</definedName>
    <definedName name="Frecuencias" localSheetId="3">#REF!</definedName>
    <definedName name="Frecuencias">#REF!</definedName>
    <definedName name="G" localSheetId="3">#REF!</definedName>
    <definedName name="G">#REF!</definedName>
    <definedName name="gabuel" localSheetId="3">#REF!</definedName>
    <definedName name="gabuel">#REF!</definedName>
    <definedName name="gde2sisis" localSheetId="3">#REF!</definedName>
    <definedName name="gde2sisis">#REF!</definedName>
    <definedName name="GEST2" localSheetId="3">#REF!</definedName>
    <definedName name="GEST2">#REF!</definedName>
    <definedName name="gggg" localSheetId="3">#REF!</definedName>
    <definedName name="gggg">#REF!</definedName>
    <definedName name="gue" localSheetId="3">#REF!</definedName>
    <definedName name="gue">#REF!</definedName>
    <definedName name="H" localSheetId="3">#REF!,#REF!,#REF!</definedName>
    <definedName name="H">#REF!,#REF!,#REF!</definedName>
    <definedName name="Hasta">[6]Listas!$B$2:$B$14</definedName>
    <definedName name="HG" localSheetId="3">#REF!</definedName>
    <definedName name="HG">#REF!</definedName>
    <definedName name="hhhhjkhgf" localSheetId="3">#REF!</definedName>
    <definedName name="hhhhjkhgf">#REF!</definedName>
    <definedName name="Hourly_Rate" localSheetId="3">#REF!</definedName>
    <definedName name="Hourly_Rate">#REF!</definedName>
    <definedName name="HTML_CodePage">1252</definedName>
    <definedName name="HTML_Control" localSheetId="3" hidden="1">{"'Hoja1'!$A$1:$I$70"}</definedName>
    <definedName name="HTML_Control">{"'Hoja1'!$A$1:$I$70"}</definedName>
    <definedName name="HTML_Description">""</definedName>
    <definedName name="HTML_Email">""</definedName>
    <definedName name="HTML_Header">"Hoja1"</definedName>
    <definedName name="HTML_LastUpdate">"27/12/2000"</definedName>
    <definedName name="HTML_LineAfter">FALSE</definedName>
    <definedName name="HTML_LineBefore">FALSE</definedName>
    <definedName name="HTML_Name">"win98"</definedName>
    <definedName name="HTML_OBDlg2">TRUE</definedName>
    <definedName name="HTML_OBDlg4">TRUE</definedName>
    <definedName name="HTML_OS">0</definedName>
    <definedName name="HTML_PathFile">"C:\Mis documentos\HTML.htm"</definedName>
    <definedName name="HTML_Title">"CALENDARIO 2001"</definedName>
    <definedName name="iiiiiii">'[3]OCT-DIC'!$B$1:$B$1404</definedName>
    <definedName name="INGADMON" localSheetId="3">#REF!</definedName>
    <definedName name="INGADMON">#REF!</definedName>
    <definedName name="internos" localSheetId="3">#REF!</definedName>
    <definedName name="internos">#REF!</definedName>
    <definedName name="INTERNZACION" localSheetId="3" hidden="1">{"'Hoja1'!$A$1:$I$70"}</definedName>
    <definedName name="INTERNZACION">{"'Hoja1'!$A$1:$I$70"}</definedName>
    <definedName name="intero" localSheetId="3">#REF!</definedName>
    <definedName name="intero">#REF!</definedName>
    <definedName name="itcomp1">[8]OP1!$A$65</definedName>
    <definedName name="J" localSheetId="3">#REF!</definedName>
    <definedName name="J">#REF!</definedName>
    <definedName name="kaka" localSheetId="3">#REF!</definedName>
    <definedName name="kaka">#REF!</definedName>
    <definedName name="L" localSheetId="3">#REF!</definedName>
    <definedName name="L">#REF!</definedName>
    <definedName name="ll">'[3]ENER-SEPT'!$B$1:$B$1494</definedName>
    <definedName name="marlu" localSheetId="3">#REF!</definedName>
    <definedName name="marlu">#REF!</definedName>
    <definedName name="Misional" localSheetId="3">#REF!</definedName>
    <definedName name="Misional">#REF!</definedName>
    <definedName name="Misional_cod" localSheetId="3">#REF!</definedName>
    <definedName name="Misional_cod">#REF!</definedName>
    <definedName name="nbcvnxvcnnoudsffuefef" localSheetId="3">#REF!</definedName>
    <definedName name="nbcvnxvcnnoudsffuefef">#REF!</definedName>
    <definedName name="NivelDocumento" localSheetId="3">#REF!</definedName>
    <definedName name="NivelDocumento">#REF!</definedName>
    <definedName name="NivelProceso" localSheetId="3">#REF!</definedName>
    <definedName name="NivelProceso">#REF!</definedName>
    <definedName name="Nombre" localSheetId="3">#REF!</definedName>
    <definedName name="Nombre">#REF!</definedName>
    <definedName name="NOMCDEA">'[3]OCT-DIC'!$B$1:$B$1404</definedName>
    <definedName name="NOMCDEC">'[3]ENER-SEPT'!$B$1:$B$1494</definedName>
    <definedName name="normograma" localSheetId="3">#REF!</definedName>
    <definedName name="normograma">#REF!</definedName>
    <definedName name="ñ" localSheetId="3">#REF!</definedName>
    <definedName name="ñ">#REF!</definedName>
    <definedName name="ñeñeñe" localSheetId="3">#REF!</definedName>
    <definedName name="ñeñeñe">#REF!</definedName>
    <definedName name="OLA" localSheetId="3">#REF!</definedName>
    <definedName name="OLA">#REF!</definedName>
    <definedName name="P" localSheetId="3">#REF!</definedName>
    <definedName name="P">#REF!</definedName>
    <definedName name="Participacion" localSheetId="3">#REF!</definedName>
    <definedName name="Participacion">#REF!</definedName>
    <definedName name="PC" localSheetId="1">#REF!</definedName>
    <definedName name="PC" localSheetId="2">#REF!</definedName>
    <definedName name="PC" localSheetId="3">#REF!</definedName>
    <definedName name="PC" localSheetId="4">#REF!</definedName>
    <definedName name="PC" localSheetId="5">#REF!</definedName>
    <definedName name="PC" localSheetId="6">#REF!</definedName>
    <definedName name="PC" localSheetId="0">#REF!</definedName>
    <definedName name="PC">#REF!</definedName>
    <definedName name="pepepequier" localSheetId="3">#REF!</definedName>
    <definedName name="pepepequier">#REF!</definedName>
    <definedName name="perro" localSheetId="3">#REF!</definedName>
    <definedName name="perro">#REF!</definedName>
    <definedName name="PESOS" localSheetId="3">#REF!</definedName>
    <definedName name="PESOS">#REF!</definedName>
    <definedName name="planfures" localSheetId="3">#REF!</definedName>
    <definedName name="planfures">#REF!</definedName>
    <definedName name="PMIAGUAS" localSheetId="3">#REF!</definedName>
    <definedName name="PMIAGUAS">#REF!</definedName>
    <definedName name="PMICORPO" localSheetId="3">#REF!,#REF!,#REF!</definedName>
    <definedName name="PMICORPO">#REF!,#REF!,#REF!</definedName>
    <definedName name="PORUQE" localSheetId="3">#REF!</definedName>
    <definedName name="PORUQE">#REF!</definedName>
    <definedName name="Proceso" localSheetId="3">#REF!</definedName>
    <definedName name="Proceso">#REF!</definedName>
    <definedName name="qqwqwqw" localSheetId="3" hidden="1">{"'Hoja1'!$A$1:$I$70"}</definedName>
    <definedName name="qqwqwqw">{"'Hoja1'!$A$1:$I$70"}</definedName>
    <definedName name="registros" localSheetId="3">#REF!</definedName>
    <definedName name="registros">#REF!</definedName>
    <definedName name="Rendicion" localSheetId="1">#REF!</definedName>
    <definedName name="Rendicion" localSheetId="2">#REF!</definedName>
    <definedName name="Rendicion" localSheetId="3">#REF!</definedName>
    <definedName name="Rendicion" localSheetId="4">#REF!</definedName>
    <definedName name="Rendicion" localSheetId="5">#REF!</definedName>
    <definedName name="Rendicion" localSheetId="6">#REF!</definedName>
    <definedName name="Rendicion" localSheetId="0">#REF!</definedName>
    <definedName name="Rendicion">#REF!</definedName>
    <definedName name="RWERQWERWR" localSheetId="3">#REF!</definedName>
    <definedName name="RWERQWERWR">#REF!</definedName>
    <definedName name="s" localSheetId="3">#REF!</definedName>
    <definedName name="s">#REF!</definedName>
    <definedName name="servicios" localSheetId="3">#REF!</definedName>
    <definedName name="servicios">#REF!</definedName>
    <definedName name="shdsahdadj" localSheetId="3">#REF!</definedName>
    <definedName name="shdsahdadj">#REF!</definedName>
    <definedName name="Simulador">[2]Listas!$B$2:$B$4</definedName>
    <definedName name="ssdhdahahfdhfueruyre" localSheetId="3">#REF!</definedName>
    <definedName name="ssdhdahahfdhfueruyre">#REF!</definedName>
    <definedName name="ssss" localSheetId="3">#REF!</definedName>
    <definedName name="ssss">#REF!</definedName>
    <definedName name="TIBU" localSheetId="3">#REF!</definedName>
    <definedName name="TIBU">#REF!</definedName>
    <definedName name="tipo" localSheetId="3">'[1]CyE Prof Jorge Bcur 2014'!#REF!</definedName>
    <definedName name="tipo">'[1]CyE Prof Jorge Bcur 2014'!#REF!</definedName>
    <definedName name="Tipo_Documento" localSheetId="3">#REF!</definedName>
    <definedName name="Tipo_Documento">#REF!</definedName>
    <definedName name="TipoDocumento" localSheetId="3">#REF!</definedName>
    <definedName name="TipoDocumento">#REF!</definedName>
    <definedName name="tipoEvaluacion">[4]Listas!$D$11:$D$14</definedName>
    <definedName name="TipoReglamentacion" localSheetId="3">#REF!</definedName>
    <definedName name="TipoReglamentacion">#REF!</definedName>
    <definedName name="ttttttttttttttttttttttttttttttttttt" localSheetId="3">#REF!</definedName>
    <definedName name="ttttttttttttttttttttttttttttttttttt">#REF!</definedName>
    <definedName name="U" localSheetId="3">#REF!</definedName>
    <definedName name="U">#REF!</definedName>
    <definedName name="vaccante" localSheetId="3">#REF!</definedName>
    <definedName name="vaccante">#REF!</definedName>
    <definedName name="vgvvj" localSheetId="1">#REF!</definedName>
    <definedName name="vgvvj" localSheetId="2">#REF!</definedName>
    <definedName name="vgvvj" localSheetId="3">#REF!</definedName>
    <definedName name="vgvvj" localSheetId="4">#REF!</definedName>
    <definedName name="vgvvj" localSheetId="5">#REF!</definedName>
    <definedName name="vgvvj" localSheetId="6">#REF!</definedName>
    <definedName name="vgvvj" localSheetId="0">#REF!</definedName>
    <definedName name="vgvvj">#REF!</definedName>
    <definedName name="Week_Start" localSheetId="3">#REF!</definedName>
    <definedName name="Week_Start">#REF!</definedName>
    <definedName name="X" localSheetId="3">#REF!</definedName>
    <definedName name="X">#REF!</definedName>
    <definedName name="xdasdsadfasdw" localSheetId="1">#REF!</definedName>
    <definedName name="xdasdsadfasdw" localSheetId="3">#REF!</definedName>
    <definedName name="xdasdsadfasdw" localSheetId="6">#REF!</definedName>
    <definedName name="xdasdsadfasdw" localSheetId="0">#REF!</definedName>
    <definedName name="xdasdsadfasdw">#REF!</definedName>
    <definedName name="xx" localSheetId="3">#REF!</definedName>
    <definedName name="xx">#REF!</definedName>
    <definedName name="YYY">'[3]OCT-DIC'!$B$1:$B$1404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0" i="63" l="1"/>
  <c r="J26" i="66"/>
  <c r="V26" i="65"/>
  <c r="S26" i="65"/>
  <c r="N15" i="64" l="1"/>
  <c r="J15" i="64"/>
  <c r="F15" i="64"/>
  <c r="J18" i="66"/>
  <c r="J17" i="66"/>
  <c r="J16" i="66" l="1"/>
  <c r="H19" i="66"/>
  <c r="J21" i="66" s="1"/>
  <c r="O10" i="60" l="1"/>
  <c r="O9" i="60"/>
  <c r="S18" i="65"/>
  <c r="J16" i="63" l="1"/>
  <c r="J15" i="63"/>
  <c r="H18" i="63"/>
  <c r="J20" i="63" s="1"/>
  <c r="J12" i="63"/>
  <c r="J11" i="63"/>
  <c r="J10" i="63"/>
  <c r="J18" i="59"/>
  <c r="J16" i="59"/>
  <c r="H20" i="59"/>
  <c r="J22" i="59" s="1"/>
  <c r="J25" i="59" s="1"/>
  <c r="J15" i="59"/>
  <c r="J20" i="59" s="1"/>
  <c r="J12" i="59"/>
  <c r="Y18" i="64" l="1"/>
  <c r="V18" i="64"/>
  <c r="S18" i="64"/>
  <c r="Y15" i="64"/>
  <c r="V15" i="64"/>
  <c r="S15" i="64"/>
  <c r="F11" i="67"/>
  <c r="M23" i="63"/>
  <c r="P18" i="63"/>
  <c r="M18" i="63"/>
  <c r="J18" i="63"/>
  <c r="S21" i="65"/>
  <c r="Y21" i="65"/>
  <c r="V21" i="65"/>
  <c r="O1" i="65"/>
  <c r="O2" i="65"/>
  <c r="S17" i="64" l="1"/>
  <c r="V20" i="64" s="1"/>
  <c r="E12" i="67" s="1"/>
  <c r="D11" i="67"/>
  <c r="L25" i="59"/>
  <c r="P23" i="63"/>
  <c r="F10" i="67" s="1"/>
  <c r="J23" i="63"/>
  <c r="E11" i="67" l="1"/>
  <c r="J27" i="59"/>
  <c r="Y20" i="64"/>
  <c r="F12" i="67" s="1"/>
  <c r="S20" i="64"/>
  <c r="D12" i="67" s="1"/>
  <c r="C12" i="67" s="1"/>
  <c r="J25" i="63"/>
  <c r="D10" i="67"/>
  <c r="C10" i="67" s="1"/>
  <c r="S22" i="64" l="1"/>
  <c r="U16" i="60"/>
  <c r="F8" i="67" s="1"/>
  <c r="U11" i="60"/>
  <c r="R11" i="60"/>
  <c r="O11" i="60"/>
  <c r="O16" i="60" l="1"/>
  <c r="R16" i="60"/>
  <c r="E8" i="67" s="1"/>
  <c r="D8" i="67" l="1"/>
  <c r="O18" i="60"/>
  <c r="P24" i="66" l="1"/>
  <c r="F7" i="67" s="1"/>
  <c r="E7" i="67"/>
  <c r="J24" i="66"/>
  <c r="D7" i="67" s="1"/>
  <c r="P19" i="66"/>
  <c r="M19" i="66"/>
  <c r="J19" i="66"/>
  <c r="C7" i="67" l="1"/>
  <c r="N21" i="65"/>
  <c r="Y24" i="65" s="1"/>
  <c r="J21" i="65"/>
  <c r="Y26" i="65" l="1"/>
  <c r="F9" i="67" s="1"/>
  <c r="F13" i="67" s="1"/>
  <c r="D1" i="40"/>
  <c r="D9" i="67" l="1"/>
  <c r="E9" i="67"/>
  <c r="E13" i="67" s="1"/>
  <c r="D2" i="40"/>
  <c r="S28" i="65" l="1"/>
  <c r="C9" i="67"/>
  <c r="C13" i="67" s="1"/>
  <c r="D13" i="6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JULIETH MUÑOZ MEJIA</author>
  </authors>
  <commentList>
    <comment ref="B8" authorId="0" shapeId="0" xr:uid="{7FC4ECB4-BAF5-4042-AAE0-1837ABFC74E2}">
      <text>
        <r>
          <rPr>
            <b/>
            <sz val="9"/>
            <color indexed="81"/>
            <rFont val="Tahoma"/>
            <family val="2"/>
          </rPr>
          <t xml:space="preserve">DESCRIBA LAS MACROACTIVIDADES QUE SE ASOCIAN A CADA UNO DE LOS COMPONENTES, PRODUCTOS O RESULTADOS ASOCIADOS AL PLAN </t>
        </r>
        <r>
          <rPr>
            <sz val="9"/>
            <color indexed="81"/>
            <rFont val="Tahoma"/>
            <family val="2"/>
          </rPr>
          <t xml:space="preserve">
</t>
        </r>
      </text>
    </comment>
    <comment ref="C8" authorId="0" shapeId="0" xr:uid="{978C4B87-7801-4D96-8476-87A92A527C9B}">
      <text>
        <r>
          <rPr>
            <b/>
            <sz val="9"/>
            <color indexed="81"/>
            <rFont val="Tahoma"/>
            <family val="2"/>
          </rPr>
          <t>DESCRIBA CADA UNA DE LAS SUB-ACTIVIDADES NECESARIAS QUE SE RELACIONEN CON CADA UNA DE LAS ACTIVIDADES DESCRITAS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ALCIRA MARIA CEPEDA DOMINGUEZ</author>
  </authors>
  <commentList>
    <comment ref="J17" authorId="0" shapeId="0" xr:uid="{BC285E43-02B4-4199-A9E5-76D264A771CF}">
      <text>
        <r>
          <rPr>
            <b/>
            <sz val="9"/>
            <color indexed="81"/>
            <rFont val="Tahoma"/>
            <family val="2"/>
          </rPr>
          <t>ALCIRA MARIA CEPEDA DOMINGUEZ:</t>
        </r>
        <r>
          <rPr>
            <sz val="9"/>
            <color indexed="81"/>
            <rFont val="Tahoma"/>
            <family val="2"/>
          </rPr>
          <t xml:space="preserve">
Esta actividad no estaba programada para el período ya que es semestral, por lo que no se cuenta en el cumplimiento del trimestre. Sin embargo, se muestra el 33% como avance general de toda la actividad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8" authorId="0" shapeId="0" xr:uid="{229509A7-1FDA-4192-8349-DFCE736CA5B9}">
      <text>
        <r>
          <rPr>
            <sz val="11"/>
            <color theme="1"/>
            <rFont val="Calibri"/>
            <family val="2"/>
            <scheme val="minor"/>
          </rPr>
          <t>======
ID#AAABZN9Z8Q8
SANDRA JULIETH MUÑOZ MEJIA    (2024-11-26 15:51:33)
DESCRIBA LAS MACROACTIVIDADES QUE SE ASOCIAN A CADA UNO DE LOS COMPONENTES, PRODUCTOS O RESULTADOS ASOCIADOS AL PLAN</t>
        </r>
      </text>
    </comment>
    <comment ref="C8" authorId="0" shapeId="0" xr:uid="{A792B633-5AA1-4E57-9244-34276EEDF629}">
      <text>
        <r>
          <rPr>
            <sz val="11"/>
            <color theme="1"/>
            <rFont val="Calibri"/>
            <family val="2"/>
            <scheme val="minor"/>
          </rPr>
          <t>======
ID#AAABZN9Z8RM
SANDRA JULIETH MUÑOZ MEJIA    (2024-11-26 15:51:33)
DESCRIBA CADA UNA DE LAS SUB-ACTIVIDADES NECESARIAS QUE SE RELACIONEN CON CADA UNA DE LAS ACTIVIDADES DESCRITAS</t>
        </r>
      </text>
    </comment>
  </commentList>
</comments>
</file>

<file path=xl/sharedStrings.xml><?xml version="1.0" encoding="utf-8"?>
<sst xmlns="http://schemas.openxmlformats.org/spreadsheetml/2006/main" count="648" uniqueCount="394">
  <si>
    <t>No</t>
  </si>
  <si>
    <t>Actividad</t>
  </si>
  <si>
    <t>Fecha Inicio</t>
  </si>
  <si>
    <t>Fecha Fin</t>
  </si>
  <si>
    <t>Fecha</t>
  </si>
  <si>
    <t>1. Gestión del Riesgo de Corrupción - Mapa de Riesgos de Corrupción</t>
  </si>
  <si>
    <t>4. Estrategia de Servicio al Ciudadano</t>
  </si>
  <si>
    <t>Cambio</t>
  </si>
  <si>
    <t>versión Final</t>
  </si>
  <si>
    <t>2. Estrategia Racionalización de Trámites (Circular Externa 100 del 2021)</t>
  </si>
  <si>
    <t xml:space="preserve"> PLAN ANTICORRUPCIÓN Y ATENCIÓN AL CIUDADANO </t>
  </si>
  <si>
    <t>AÑO:</t>
  </si>
  <si>
    <t xml:space="preserve"> PLAN ANTICORRUPCIÓN Y ATENCIÓN AL CIUDADANO</t>
  </si>
  <si>
    <t>Actividades</t>
  </si>
  <si>
    <t>Dependencia Responsable</t>
  </si>
  <si>
    <t>5.1</t>
  </si>
  <si>
    <t>3. Elaboración de los Instrumentos de Gestión de la Información</t>
  </si>
  <si>
    <t xml:space="preserve">2. Transparencia Pasiva </t>
  </si>
  <si>
    <t>1.1</t>
  </si>
  <si>
    <t xml:space="preserve">Fecha
Fin </t>
  </si>
  <si>
    <t xml:space="preserve">Fecha
inicio </t>
  </si>
  <si>
    <t xml:space="preserve">Meta/producto </t>
  </si>
  <si>
    <t>No.</t>
  </si>
  <si>
    <t>Subcomponentes</t>
  </si>
  <si>
    <t>Nombre del trámite</t>
  </si>
  <si>
    <t>Situación Actual</t>
  </si>
  <si>
    <t>Mejora a Implementar</t>
  </si>
  <si>
    <t>Beneficio al Ciudadano</t>
  </si>
  <si>
    <t>Tipo de Racionalización</t>
  </si>
  <si>
    <t>Acción de Racionalización.</t>
  </si>
  <si>
    <t xml:space="preserve">Descripción </t>
  </si>
  <si>
    <t>Entregable / producto</t>
  </si>
  <si>
    <t>Área responsable</t>
  </si>
  <si>
    <t>Contenido del Programa Académico</t>
  </si>
  <si>
    <t>El trámite requiere intervención humana para la entrega final del servicio, en algunos casos se viene realizando de manera presencial</t>
  </si>
  <si>
    <t>Reducir los pasos en los que se requiere la intervención humana para la generación y entrega del contenido del programa académico</t>
  </si>
  <si>
    <t>Reducir los tiempos de respuesta al trámite, genera disminución de pasos para la respuesta al trámite</t>
  </si>
  <si>
    <t xml:space="preserve">Reducción del tiempo de respuesta o duración del trámite.  </t>
  </si>
  <si>
    <t>Implementar mecanismos tecnológicos de automatización de trámites y consultas en línea, que faciliten al usuario llevar a cabo el trámite y reduzcan los pasos en los que se requiere la intervención de funcionarios de la Institución.</t>
  </si>
  <si>
    <t>Digitalización del trámite</t>
  </si>
  <si>
    <t>2.1</t>
  </si>
  <si>
    <t>3.1</t>
  </si>
  <si>
    <t>4.1</t>
  </si>
  <si>
    <t xml:space="preserve">No. </t>
  </si>
  <si>
    <t xml:space="preserve">Meta/producto  </t>
  </si>
  <si>
    <t xml:space="preserve">Fecha
Inicio </t>
  </si>
  <si>
    <t>Fecha 
Fin</t>
  </si>
  <si>
    <t>1.Planeación Estratégica del servicio al ciudadano</t>
  </si>
  <si>
    <t>Socialización e implementación del Modelo de Gestión de Relacionamiento con la Ciudadanía de la Institución Universitaria Pascual Bravo.</t>
  </si>
  <si>
    <t>Registro de socialización y de avance de actividades.</t>
  </si>
  <si>
    <t>2.Fortalecimiento del talento humano al servicio del ciudadano</t>
  </si>
  <si>
    <t xml:space="preserve">Generar espacios de formación  en temas de atención incluyente para los servidores públicos que atienden usuarios.  </t>
  </si>
  <si>
    <t>Tres espacios de formación y sensibilización: Reporte y listado de asistencia.</t>
  </si>
  <si>
    <t>4.Conocimiento de Servicio al Ciudadano</t>
  </si>
  <si>
    <t>Generar  revisión de la caracterización de usuarios, ciudadanos y grupos de interés</t>
  </si>
  <si>
    <t xml:space="preserve">Acta con resultado de la revisión y posible propuesta de ajustes. </t>
  </si>
  <si>
    <t>3.Gestión de relacionamiento con los ciudadanos</t>
  </si>
  <si>
    <t>Diseño e implementación de estrategia de Lenguaje Claro para la Institución Universitaria Pascual Bravo</t>
  </si>
  <si>
    <t>Estrategia de Lenguaje Claro</t>
  </si>
  <si>
    <t>5. Evaluación de gestión y medición de la percepción ciudadana</t>
  </si>
  <si>
    <t>Aplicar encuesta de percepción ciudadana que permita evaluar el servicio recibido a través de los canales de atención.</t>
  </si>
  <si>
    <t>Informe de Satisfacción semestral</t>
  </si>
  <si>
    <t>Gestionar las PQRDF recibidas.</t>
  </si>
  <si>
    <t>Informe de PQRDF Trimestral</t>
  </si>
  <si>
    <t>Elaborar y publicar en la página web los informes de la gestión de la entidad frente a PQRDF.</t>
  </si>
  <si>
    <t>Publicación del Informe de PQRDF, en el Link de Transparencia</t>
  </si>
  <si>
    <t>Atender a los usuarios por los diferentes canales de atención.</t>
  </si>
  <si>
    <t>Informe de Atención por canales. Semestral</t>
  </si>
  <si>
    <t>Avance periodo 1</t>
  </si>
  <si>
    <t>Avance periodo 2</t>
  </si>
  <si>
    <t>% Avance 2</t>
  </si>
  <si>
    <t>% Avance 1</t>
  </si>
  <si>
    <t>Avance periodo 3</t>
  </si>
  <si>
    <t>% Avance 3</t>
  </si>
  <si>
    <t>Avances Periodo 1</t>
  </si>
  <si>
    <t xml:space="preserve"> % Avance periodo 1</t>
  </si>
  <si>
    <t>Avances Periodo 2</t>
  </si>
  <si>
    <t xml:space="preserve"> % Avance periodo 2</t>
  </si>
  <si>
    <t>Avances Periodo 3</t>
  </si>
  <si>
    <t xml:space="preserve"> % Avance periodo 3</t>
  </si>
  <si>
    <t>Tecnológica</t>
  </si>
  <si>
    <t>Elaborar Tabla de control de acceso</t>
  </si>
  <si>
    <t>Gestión Servicio al Ciudadano</t>
  </si>
  <si>
    <t>Gestión Información y Control Documental</t>
  </si>
  <si>
    <t>El trámite requiere la intervención para la inscripción de los cursos disponibles</t>
  </si>
  <si>
    <t>Trámite digitalizado.</t>
  </si>
  <si>
    <t>Inscripción y matrícula a programas de trabajo y desarrollo humano</t>
  </si>
  <si>
    <t>Dirección Técnica de Planeación y Aseguramiento de la Calidad
- Servicio al ciudadano
- Gestión TICs
- Sistema de Información y Control Académico Administrativo Universitario - SICAU
- Líderes de Programas
- Vicerrectoría Académica</t>
  </si>
  <si>
    <t xml:space="preserve">Dirección Técnica de Planeación y Aseguramiento de la Calidad
- Servicio al ciudadano.
- Gestión TIC
- Sistema de Información y Control Académico Administrativo Universitario - SICAU
- Dirección de Extensión y Proyección Social
</t>
  </si>
  <si>
    <t xml:space="preserve">Gestión Servicio al Ciudadano - Dirección Técnica de Planeación y Aseguramiento de la Calidad </t>
  </si>
  <si>
    <t xml:space="preserve">Elaborar y publicar los resultados, en el informe unificado de PQRDF </t>
  </si>
  <si>
    <t>Informe PQRDF publicado Trimestral</t>
  </si>
  <si>
    <t xml:space="preserve">COMPONENTES / PRODUCTO / RESULTADO / ESTRATEGIA </t>
  </si>
  <si>
    <t xml:space="preserve">ACTIVIDADES </t>
  </si>
  <si>
    <t>SUBACTIVIDADES</t>
  </si>
  <si>
    <t>META O PRODUCTO</t>
  </si>
  <si>
    <t>RESPONSABLE</t>
  </si>
  <si>
    <t xml:space="preserve">CRONOGRAMA </t>
  </si>
  <si>
    <t>Ene</t>
  </si>
  <si>
    <t>Feb</t>
  </si>
  <si>
    <t>Mar</t>
  </si>
  <si>
    <t>Abr</t>
  </si>
  <si>
    <t>May</t>
  </si>
  <si>
    <t>Jun</t>
  </si>
  <si>
    <t>Jul</t>
  </si>
  <si>
    <t>Ago</t>
  </si>
  <si>
    <t>Sept</t>
  </si>
  <si>
    <t>Oct</t>
  </si>
  <si>
    <t>Nov</t>
  </si>
  <si>
    <t>Dic</t>
  </si>
  <si>
    <t>Gestión preventiva de conflicto de interés</t>
  </si>
  <si>
    <t>Implementar mecanismos preventivos frente a potenciales conflictos de intereses.</t>
  </si>
  <si>
    <t xml:space="preserve">Realizar dos sensibilizaciones sobre conflictos de interés de manera anual, y por cualquier medio, que permitan prevenir su ocurrencia. </t>
  </si>
  <si>
    <t xml:space="preserve">Sensibilizaciones sobre conflictos de interés </t>
  </si>
  <si>
    <r>
      <rPr>
        <b/>
        <sz val="12"/>
        <color theme="1"/>
        <rFont val="Arial"/>
        <family val="2"/>
      </rPr>
      <t xml:space="preserve">Secretaría General </t>
    </r>
    <r>
      <rPr>
        <sz val="12"/>
        <color theme="1"/>
        <rFont val="Arial"/>
        <family val="2"/>
      </rPr>
      <t xml:space="preserve">
Dirección Jurídica </t>
    </r>
  </si>
  <si>
    <t>X</t>
  </si>
  <si>
    <t>Llevar a cabo el seguimiento y control a la gestión de conflictos de intereses, impedimentos y recusaciones.</t>
  </si>
  <si>
    <t xml:space="preserve">Generar un informe semestral sobre conflictos de interés, impedimentos y recusaciones con el objetivo de hacer seguimiento a la gestión e identificar el área o dependencia donde se generó. </t>
  </si>
  <si>
    <t xml:space="preserve">Informe sobre conflictos de interés en la institución. </t>
  </si>
  <si>
    <t xml:space="preserve">Integridad y Ética Pública </t>
  </si>
  <si>
    <t>Analizar la información recibida a través de denuncias y quejas sobre hechos de corrupción asociados a conflictos de intereses  presentadas por servidores o contratistas de la entidad y grupos de valor, para evaluar el cumplimiento de la política de integridad.</t>
  </si>
  <si>
    <t xml:space="preserve">Generar un informe semestral sobre las denuncias o quejas presentadas cuyo tema sea hechos de corrupción asociados a conflictos de interés, con el objetivo de evaluar el cumplimiento de la política de integridad y generar acciones de mejora. </t>
  </si>
  <si>
    <t xml:space="preserve">Informe de las denuncias y quejas en la institución. </t>
  </si>
  <si>
    <t>Identificar las posibles situaciones que afecten la integridad pública teniendo en cuenta el procedimiento para el procesamiento de las denuncias recibidas (internas y externas).</t>
  </si>
  <si>
    <t xml:space="preserve">Generar un informe en el que se realice seguimiento a las denuncias externas, internas, de la ciudadanía, grupos de valor, servidores o contratistas, que afecten la integridad pública, identificando las causas y la dependencia o área que debe implementar la acción de mejora. </t>
  </si>
  <si>
    <t xml:space="preserve">Informe de seguimiento a las denuncias en la institución. </t>
  </si>
  <si>
    <t>Identificar las posibles situaciones que afecten la integridad pública teniendo en cuenta los procesos de capacitación institucional relacionados con escenarios para mejorar el conocimiento sobre el régimen disciplinario en lo relacionado con la obligación de denunciar irregularidades.</t>
  </si>
  <si>
    <t xml:space="preserve">Realizar dos sensibilizaciones por cualquier medio de manera anual, sobre el régimen disciplinario en lo relacionado con la obligación de denunciar irregularidades. </t>
  </si>
  <si>
    <t xml:space="preserve">Sensibilizaciones sobre el régimen disciplinario en lo relacionado con la obligación de denunciar irregularidades.  </t>
  </si>
  <si>
    <t>Total actividades</t>
  </si>
  <si>
    <t xml:space="preserve">3.1 Informar avances y resultados de la gestióncon calidad y en lenguaje comprensible </t>
  </si>
  <si>
    <t>Consolidar y publicar el Informe de gestión institucional</t>
  </si>
  <si>
    <t>Revisar y ajustar el Informe de gestión institucional para garantizar su claridad y accesibilidad</t>
  </si>
  <si>
    <t xml:space="preserve"> Informe de gestión institucional publicado</t>
  </si>
  <si>
    <t>x</t>
  </si>
  <si>
    <t xml:space="preserve">Elaborar reporte de metas e indicadores institucionales, seguimientos trimestrales </t>
  </si>
  <si>
    <t>Recolectar y validar los datos de metas e indicadores institucionales proporcionados por las diferentes áreas responsables.</t>
  </si>
  <si>
    <t xml:space="preserve">Informes de seguimiento Plan de desarrollo </t>
  </si>
  <si>
    <t>Realizar un (1) diagnóstico de la Rendición de Cuentas :  Evaluar los procesos de rendición de cuentas que ha realizado la entidad durante al año anterior para identificar fortalezas, debilidades, aspectos a mejorar en los nuevos procesos</t>
  </si>
  <si>
    <t>Diseñar y aplicar instrumentos de recolección de información, como encuestas o entrevistas, para evaluar la percepción de los grupos de interés sobre los procesos de rendición de cuentas realizadas.</t>
  </si>
  <si>
    <t>Diagnóstico de rendición de cuentas</t>
  </si>
  <si>
    <t>Realizar un (1) informe de preguntas y respuestas hechas sobre los temas de interés para la Rendición de Cuentas</t>
  </si>
  <si>
    <t>Consolidar las preguntas recibidas a través de los diferentes canales de comunicación institucional y clasificar las temáticas principales.</t>
  </si>
  <si>
    <t xml:space="preserve">Informe de evalución de rendicion de cuentas </t>
  </si>
  <si>
    <t>Consolidar el Informe de Rendición de cuentas del Sector y publicarlo en la página web de la Entidad</t>
  </si>
  <si>
    <t>Revisar el contenido del informe para garantizar el cumplimiento de los lineamientos normativos y de calidad antes de su publicación. Informe preliminar</t>
  </si>
  <si>
    <t>Realizar la divulgación permanente de la gestión institucional para el conocimiento de los ciudadanos</t>
  </si>
  <si>
    <t>Diseñar un plan de comunicación con estrategias y canales específicos para difundir los logros y avances institucionales de manera periódica</t>
  </si>
  <si>
    <t xml:space="preserve">Comunicados de prensa, carteleras, televisión, radio y redes sociales
Informe de evalución de rendicion de cuentas </t>
  </si>
  <si>
    <t>3.2  Desarrollar escenarios de diálogo de doble vía con la ciudadanía y sus organizaciones</t>
  </si>
  <si>
    <t xml:space="preserve">Realizar la audiencia pública de rendición de cuentas </t>
  </si>
  <si>
    <t>Realización del evento de rendición de cuentas</t>
  </si>
  <si>
    <t>Audiencia publica realizada</t>
  </si>
  <si>
    <t>Boletines</t>
  </si>
  <si>
    <t>Realizar Espacios de diálogo institucional y rendición de cuentas institucionales: reuniones docentes, Hablemos con el Rector, Rendición de Cuentas Líderes, Comité Rectoral, Consejo Directivo y Cómo Vamos - Rendición de Cuentas y Transparencia.</t>
  </si>
  <si>
    <t>Realización de espacios de diálogos</t>
  </si>
  <si>
    <t>Elementos de comunicaciones</t>
  </si>
  <si>
    <t xml:space="preserve">Recolección de la información de las dimensiones estrategicas por medio de los comité rectoral y los seguimientos del Plan de Desarrollo Instiitucional. 
Entrega de Informes trimestrales de seguimiento del plan de Desarrollo. </t>
  </si>
  <si>
    <t>Reportes internos de SICAU</t>
  </si>
  <si>
    <t>Dirección Técnica de Planeación y Aseguramiento de la Calidad</t>
  </si>
  <si>
    <t xml:space="preserve">Realizar encuesta de evaluacion de jornada de rendicion de cuentas </t>
  </si>
  <si>
    <t>Informe de la audiencia publica de rendicion de cuentas</t>
  </si>
  <si>
    <t xml:space="preserve">Encuesta de Audiencia Publica realizada </t>
  </si>
  <si>
    <t>Total Actividades</t>
  </si>
  <si>
    <t>1. Transparencia
Activa</t>
  </si>
  <si>
    <t>Analizar, coordinar y diligenciar la información en el Índice de Transparencia y Acceso a la Información (ITA) de la Procuraduría General de la Nación.</t>
  </si>
  <si>
    <t>Reporte de Cumplimiento ITA para el Periodo 2024, generado por el sistema ITA de la Procuraduría General de la Nación.</t>
  </si>
  <si>
    <t>1.2</t>
  </si>
  <si>
    <t>Mejorar el nivel de cumplimiento del reporte ITA para el 2025</t>
  </si>
  <si>
    <t>1.3</t>
  </si>
  <si>
    <t>Realizar revisión semestral del cumplimiento de la Ley de Transparencia de la información publicada en el portal web Institucional</t>
  </si>
  <si>
    <t>1.4</t>
  </si>
  <si>
    <t>Publicar conjuntos de datos abiertos</t>
  </si>
  <si>
    <t>- Gestión TIC
- Dirección Técnica de Planeación y Aseguramiento de la Calidad</t>
  </si>
  <si>
    <t>1.5</t>
  </si>
  <si>
    <t>Divulgar los datos abiertos publicados, así
como la ruta para su consulta</t>
  </si>
  <si>
    <t>Tres (3) ejercicios de divulgación realizados cuatrimestralmente</t>
  </si>
  <si>
    <t>1.6</t>
  </si>
  <si>
    <t>Revisar la información de los trámites, servicios y Otros Procedimientos Administrativos - OPAS, para  actualizarla en el SUIT, Guía de Trámites  y/o los procedimientos de la IUPB , por parte los administradores de trámites de las direcciones responsables</t>
  </si>
  <si>
    <t>100% de revisión de Información de los trámites, servicios y Otros Procedimientos Administrativos - OPAS</t>
  </si>
  <si>
    <t>- Direcciones Misionales de la entidad
- Dirección Técnica de Planeación y Aseguramiento de la Calidad</t>
  </si>
  <si>
    <t>1.7</t>
  </si>
  <si>
    <t>Revisar la información normativa y de procedimientos internos del área con el fin de identificar si hay trámites susceptibles de ser inscritos en el SUIT y Guía de trámites</t>
  </si>
  <si>
    <t>100 % de revisión la información normativa y de procedimientos internos del área</t>
  </si>
  <si>
    <t>Todas las Direcciones Misionales de la entidad</t>
  </si>
  <si>
    <t>5. Monitoreo del Acceso a
la Información Pública</t>
  </si>
  <si>
    <t>Realizar seguimiento al cumplimiento de la Ley de transparencia y Acceso a la Información Pública</t>
  </si>
  <si>
    <t>Subcomponente</t>
  </si>
  <si>
    <t>Meta o producto</t>
  </si>
  <si>
    <t xml:space="preserve">Fecha de inicio </t>
  </si>
  <si>
    <t>Fecha final</t>
  </si>
  <si>
    <t>Responsable</t>
  </si>
  <si>
    <t>1.Política de Administración del riesgo</t>
  </si>
  <si>
    <t>Actualizar los riesgos de proceso a la nueva metodología</t>
  </si>
  <si>
    <t>2.Construcción del mapa de riesgos de corrupción</t>
  </si>
  <si>
    <t>Mapa de riesgos de corrupción  Institucional</t>
  </si>
  <si>
    <t>2.2</t>
  </si>
  <si>
    <t>Presentar el mapa de riesgos de corrupción al Comité Institucional de Coordinación de Control Interno para su aprobación</t>
  </si>
  <si>
    <t xml:space="preserve">
3.Consulta y Divulgación</t>
  </si>
  <si>
    <t xml:space="preserve">Socializar el mapa de riesgos de corrupción tanto a la comunidad interna como a la ciudadanía y demás grupos de interés, con el propósito de tomar recomendaciones para su ajuste y mejora.
</t>
  </si>
  <si>
    <t xml:space="preserve">Mapa de Riesgos de Corrupción publicado </t>
  </si>
  <si>
    <t>3.2</t>
  </si>
  <si>
    <t>Teniendo en cuenta el resultado de la consulta realizada a los colaboradores de la Entidad, ciudadanía y grupos de valor e interés incorporar en el mapa de riesgos de corrupción los ajustes a que haya lugar.</t>
  </si>
  <si>
    <t>Mapa de riesgos de corrupción</t>
  </si>
  <si>
    <t>3.3</t>
  </si>
  <si>
    <t>Publicar y socializar el mapa de riesgos de corrupción con los ajustes a que haya lugar, resultantes del proceso de consulta y divulgación.</t>
  </si>
  <si>
    <t xml:space="preserve">Mapa de Riesgos de Corrupción Actualizado y publicado </t>
  </si>
  <si>
    <t>4.Monitoreo y Revisión</t>
  </si>
  <si>
    <t xml:space="preserve">Realizar revisión periódica del mapa de riesgo de corrupción y realizar ajustes al mismo ante posibles cambios que se generen </t>
  </si>
  <si>
    <t xml:space="preserve">Informe de seguimiento </t>
  </si>
  <si>
    <t xml:space="preserve">Informe Mapa de Riesgos de Corrupción </t>
  </si>
  <si>
    <t xml:space="preserve">Oficina Asesora de Evaluación y control </t>
  </si>
  <si>
    <t>5.2</t>
  </si>
  <si>
    <t xml:space="preserve">Reportes de seguimiento riesgos </t>
  </si>
  <si>
    <t>Actividades ejecutadas en el período</t>
  </si>
  <si>
    <t>Porcentaje</t>
  </si>
  <si>
    <t>Acumulado</t>
  </si>
  <si>
    <t>Riesgos de proceso actualizados en Isolución</t>
  </si>
  <si>
    <t>Construir el mapa de riesgos de corrupción institucional teniendo como insumo el seguimiento con corte a 30 de diciembre del 2024</t>
  </si>
  <si>
    <t>Dirección de Planeación y Aseguramiento de la Calidad</t>
  </si>
  <si>
    <t>4.Criterio diferencial de accesibilidad</t>
  </si>
  <si>
    <t>Informe de avance cada 4 meses</t>
  </si>
  <si>
    <t>Vicerrectoría Administrativa</t>
  </si>
  <si>
    <t>Se realizará la ejecución de obras de infraestructura de acuerdo con aquellas construcciones, remodelaciones y adecuaciones que sean aprobadas en el Plan Maestro de Infraestructura Física Institucional, que apunten a la mejora de la accesibilidad de las Personas con Discapacidad. 
Para la realización de los diseños se tendrán en cuenta los criterios de accesibilidad y señalización, con base en las necesidades institucionales.</t>
  </si>
  <si>
    <t>COMPONENTE</t>
  </si>
  <si>
    <t>% Acumulado</t>
  </si>
  <si>
    <t>Periodo 1</t>
  </si>
  <si>
    <t>Periodo 2</t>
  </si>
  <si>
    <t>Periodo 3</t>
  </si>
  <si>
    <t>4. Servicio al Ciudadano</t>
  </si>
  <si>
    <t>5. Transparencia</t>
  </si>
  <si>
    <t>6. Iniciativas</t>
  </si>
  <si>
    <t>Actividades planificadas en el período</t>
  </si>
  <si>
    <t>Versión: 001</t>
  </si>
  <si>
    <t>Código: GDE-FR-063</t>
  </si>
  <si>
    <t xml:space="preserve">        PLAN ANTICORRUPCIÓN Y DE ATENCIÓN AL CIUDADANO</t>
  </si>
  <si>
    <t xml:space="preserve">3. Estrategia de Rendición de Cuentas (MURC 2019) </t>
  </si>
  <si>
    <t>5. Mecanismos para la Transparencia y Acceso a la Información</t>
  </si>
  <si>
    <t>6. Iniciativas Adicionales</t>
  </si>
  <si>
    <t>Actualizar el acuerdo de Política de Administración del Riesgo y guía (s)</t>
  </si>
  <si>
    <t>Política Administración del riesgo aprobada
Guía Administración del Riesgo actualizada</t>
  </si>
  <si>
    <t xml:space="preserve">Mapa de Riesgos de Corrupción validado  en CICI </t>
  </si>
  <si>
    <t>Se realizó una sección en Bravo al oído donde se habló sobre el régimen disciplinario</t>
  </si>
  <si>
    <t>NA</t>
  </si>
  <si>
    <t>No aplica para este período</t>
  </si>
  <si>
    <t>No. de actividades totales</t>
  </si>
  <si>
    <t>Se realizará durante el mes de mayo, ya se cuenta con el texto y se está a la espera de aprobación de los conjuntos de datos enviados</t>
  </si>
  <si>
    <t>No aplica para este período.
Esta actividad se realizará en el segundo semestre</t>
  </si>
  <si>
    <t>Se realizan reuniones periódicas para mantener actualizado el normograma institucional, revisando la normativa de forma permanente con la participación de todos los procesos</t>
  </si>
  <si>
    <t>Se cuenta con el informe de PQRDF del trimestre 1 de 2025.</t>
  </si>
  <si>
    <r>
      <rPr>
        <sz val="12"/>
        <rFont val="Arial"/>
        <family val="2"/>
      </rPr>
      <t>Se cuenta con el informe de PQRDF del trimestre 1 de 2025</t>
    </r>
    <r>
      <rPr>
        <u/>
        <sz val="12"/>
        <color theme="10"/>
        <rFont val="Arial"/>
        <family val="2"/>
      </rPr>
      <t xml:space="preserve">
https://pascualbravo.edu.co/ayuda/p-q-r-d-f/informespqrdf/</t>
    </r>
  </si>
  <si>
    <t>Se elaboró el informe de Espacios Institucionales Inclusivos con corte a abril de 2025</t>
  </si>
  <si>
    <t xml:space="preserve">Durante los meses de enero y febrero de 2025 se adelantaron las siguientes actividades: Se diseñó y socializó con la Dirección de Comunicaciones la campaña de difusión del Modelo de Gestión de Relacionamiento con la Ciudadanía. </t>
  </si>
  <si>
    <t>Se cuenta con un avance hasta abril de 2025
* Atención presencial 2.642 usuarios en el centro integrado de servicios CIS.
* Atención telefónica fue un total de 20.693 llamadas por el conmutador institucional.
* Atención por correo electrónico fue un total de 1.639 
* Se atendieron un total de 10.076 chat de  WhatsApp.</t>
  </si>
  <si>
    <t>3. Rendición de Cuentas</t>
  </si>
  <si>
    <r>
      <rPr>
        <sz val="12"/>
        <rFont val="Arial"/>
        <family val="2"/>
      </rPr>
      <t>Se publica en página web el informe de Rendición de Cuentas 2024</t>
    </r>
    <r>
      <rPr>
        <u/>
        <sz val="12"/>
        <color theme="10"/>
        <rFont val="Arial"/>
        <family val="2"/>
      </rPr>
      <t xml:space="preserve">
https://pascualbravo.edu.co/administrativo/evaluacion-y-control/rendicion-de-cuentas/</t>
    </r>
  </si>
  <si>
    <t>El informe trimestral se elabora los primeros dias del mes de mayo, para su seguimiento se presentan las presentaciones de comité rectoral que evidencian el seguimiento mensual</t>
  </si>
  <si>
    <t xml:space="preserve">Dirección de Planeación y Aseguramiento de la Calidad </t>
  </si>
  <si>
    <r>
      <rPr>
        <sz val="12"/>
        <rFont val="Arial"/>
        <family val="2"/>
      </rPr>
      <t>Se lleva a cabo la audiencia publica de rendición de cuentas en el mes de abril de 2025</t>
    </r>
    <r>
      <rPr>
        <u/>
        <sz val="12"/>
        <rFont val="Arial"/>
        <family val="2"/>
      </rPr>
      <t xml:space="preserve">
</t>
    </r>
    <r>
      <rPr>
        <u/>
        <sz val="12"/>
        <color theme="10"/>
        <rFont val="Arial"/>
        <family val="2"/>
      </rPr>
      <t>https://www.youtube.com/live/b0Ta1kJB_q0?si=eYD5oNDF18Dv9tM2</t>
    </r>
  </si>
  <si>
    <t>Publicación en redes sociales, carteleras y espacios institucionales</t>
  </si>
  <si>
    <t xml:space="preserve">3.3 Responder a compromisos propuestos, evaluación y retroalimentación  en los ejercicios de rendición de cuentas con acciones correctivas  para la mejora </t>
  </si>
  <si>
    <t>Publicación de notas donde se van contando aciertos y temas relevantes de la institución, con el boletín “Lo mejor de nuestra U” donde se publica la información importante de cumplimiento de gestión del plan de desarrollo o avance a la gestión.</t>
  </si>
  <si>
    <t>Dirección de Planeación y Aseguramiento de la Calidad
Oficina Asesora de comunicaciones</t>
  </si>
  <si>
    <t>Durante los meses de enero y febrero de 2025 se adelantaron las siguientes actividades: 
- Elaboración del cronograma de ejecución de trámites institucionales para la vigencia 2025, destacando los procesos clave a intervenir, tales como los contenidos del Programa Académico y la inscripción y matrícula en programas de trabajo y desarrollo humano.
- Organización de reuniones con G-TIC, Planeación, Líderes de Programa y el Departamento de Extensión, con el objetivo de avanzar en la primera fase del cronograma, basado en el levantamiento de la información necesaria para los trámites a digitalizar y/o automatizar.
- Registro de las reuniones en la bitácora 2025, donde se documentan y resumen los puntos clave de cada encuentro, asegurando el seguimiento y avance de los trámites a digitalizar y/o automatizar durante la vigencia 2025.
Durante el mes de marzo se adelantaron reuniones que tuvieron como objetivo el Levantamiento de Información para la Automatización/Digitalización del Trámite "Contenido del Programa Académico" con los departamentos Mecánica y Eléctrica, Producción y Diseño, Sistemas Digitales.</t>
  </si>
  <si>
    <t>Durante los meses de enero y febrero de 2025 se adelantaron las siguientes actividades: 
- Elaboración del cronograma de ejecución de trámites institucionales para la vigencia 2025, destacando los procesos clave a intervenir, tales como los contenidos del Programa Académico y la inscripción y matrícula en programas de trabajo y desarrollo humano.
- Organización de reuniones con G-TIC, Planeación, Líderes de Programa y el Departamento de Extensión, con el objetivo de avanzar en la primera fase del cronograma, basado en el levantamiento de la información necesaria para los trámites a digitalizar y/o automatizar.
- Registro de las reuniones en la bitácora 2025, donde se documentan y resumen los puntos clave de cada encuentro, asegurando el seguimiento y avance de los trámites a digitalizar y/o automatizar durante la vigencia 2025.
Durante el mes de marzo se adelantaron reuniones que tuvieron como objetivo el Levantamiento de Información para la Automatización/Digitalización del Trámite "Inscripción y Matrícula a programas de Desarrollo Humano" con el Área de Dirección de Extensión y Proyección Social.</t>
  </si>
  <si>
    <t>5. Seguimiento</t>
  </si>
  <si>
    <t>Se cuenta con un borrador del acuerdo directivo para la Política de Administración de Riesgos</t>
  </si>
  <si>
    <r>
      <rPr>
        <sz val="12"/>
        <rFont val="Arial"/>
        <family val="2"/>
      </rPr>
      <t xml:space="preserve">Se realiza una socialización a los enlaces de procesos en el mes de enero 2025.
Adicionalmente, los procesos inician con el cargue de los riesgos de corrupción en Isolución
</t>
    </r>
    <r>
      <rPr>
        <u/>
        <sz val="12"/>
        <color theme="10"/>
        <rFont val="Arial"/>
        <family val="2"/>
      </rPr>
      <t>https://isolucion.pascualbravo.edu.co:12443/Isolucion/RiesgosDafp/frmFiltroRiesgos.aspx</t>
    </r>
  </si>
  <si>
    <t>Dirección de Planeación y Aseguramiento de la Calidad
Dirección de Evaluación y Control</t>
  </si>
  <si>
    <r>
      <rPr>
        <sz val="12"/>
        <rFont val="Arial"/>
        <family val="2"/>
      </rPr>
      <t>Se construyó el Mapa Institucional de Riesgos de Corrupción con base en los informes de riesgos presentados con corte a diciembre del 2024</t>
    </r>
    <r>
      <rPr>
        <u/>
        <sz val="12"/>
        <color theme="10"/>
        <rFont val="Arial"/>
        <family val="2"/>
      </rPr>
      <t xml:space="preserve">
https://pascualbravo.edu.co/direccionamiento-estrategico/anticorrupcion/</t>
    </r>
  </si>
  <si>
    <t>El 27 de enero del 2025 se presentó el Mapa Institucional de Riesgos de Corrupción versión preliminar, para su aprobación</t>
  </si>
  <si>
    <t>No se presentaron comentarios ni sugerencias por las partes interesadas</t>
  </si>
  <si>
    <r>
      <rPr>
        <sz val="12"/>
        <rFont val="Arial"/>
        <family val="2"/>
      </rPr>
      <t>Se socializó con los grupos de valor el Mapa Institucional de Riesgos de Corrupción, versión preliminar, en la página web</t>
    </r>
    <r>
      <rPr>
        <u/>
        <sz val="12"/>
        <color theme="10"/>
        <rFont val="Arial"/>
        <family val="2"/>
      </rPr>
      <t xml:space="preserve">
https://pascualbravo.edu.co/consulta-ciudadana-mapa-de-riesgos-de-corrupcion-2025-version-preliminar/</t>
    </r>
  </si>
  <si>
    <r>
      <rPr>
        <sz val="12"/>
        <rFont val="Arial"/>
        <family val="2"/>
      </rPr>
      <t>Se publicó el Mapa Institucional de Riesgos de corrupción en la página web</t>
    </r>
    <r>
      <rPr>
        <u/>
        <sz val="12"/>
        <color theme="10"/>
        <rFont val="Arial"/>
        <family val="2"/>
      </rPr>
      <t xml:space="preserve">
https://pascualbravo.edu.co/direccionamiento-estrategico/anticorrupcion/
</t>
    </r>
    <r>
      <rPr>
        <sz val="12"/>
        <rFont val="Arial"/>
        <family val="2"/>
      </rPr>
      <t>También es posible acceder al Mapa de Riesgos de Corrupción 2025 a través del menú de Transparencia y acceso a la información pública, numeral 9.5. Anticorrupción y Transparencia</t>
    </r>
    <r>
      <rPr>
        <u/>
        <sz val="12"/>
        <color theme="10"/>
        <rFont val="Arial"/>
        <family val="2"/>
      </rPr>
      <t xml:space="preserve">
https://pascualbravo.edu.co/transparencia-acceso-informacion-publica/</t>
    </r>
  </si>
  <si>
    <t>2. Racionalización de Trámites</t>
  </si>
  <si>
    <t>1. Riesgos Corrupción</t>
  </si>
  <si>
    <t>CONSIDERACIONES DE LA DIRECCIÓN DE EVALUACIÓN Y CONTROL 1ER CUATRIMESTRE 2025</t>
  </si>
  <si>
    <t>Revisados los soportes allegados a la Dirección, se evidencio documento en borrador de la Política de Administración de Riesgos, validando cumplimiento del 50%.</t>
  </si>
  <si>
    <t>Revisados los soportes allegados a la Dirección, se evidencio registro de asistencia del mes de enero, correspondiente a a los mapas de riesgos, validando cumplimiento del 50%.</t>
  </si>
  <si>
    <t>Revisados los soportes allegados a la Dirección, se evidencio el mapa de riesgos de corrupción para la vigencia 2025, validando cumplimiento al 100%</t>
  </si>
  <si>
    <t>Revisados los soportes allegados a la Dirección, se evidencio socialización y publicación preliminar del mapa de riesgos de corrupción en la pagina web Institucional, validando cumplimiento del 100%</t>
  </si>
  <si>
    <t>Revisados los soportes allegados a la Dirección, se evidencio que no hubo recomendaciones de mejora por parte de la cuidadania y demas, validando cumplimiento del 100%</t>
  </si>
  <si>
    <t>Revisados los soportes allegados a la Dirección, se evidencio socialización y publicación del mapa de riesgos de corrupción en la pagina web Institucional, validando cumplimiento del 100%</t>
  </si>
  <si>
    <t xml:space="preserve">Revisados los soportes allegados a la Dirección, se evidencio avance a la gestión, con respecto a este componente a traves  los siguientes documentos:
Listas de asistencia de las reuniones
Cronograma de tramites 
Informe
Flujos de trabajo
Validando  avance del 33%, para este cuatrimestre </t>
  </si>
  <si>
    <t>CONSIDERACIONES DE LA  DIRECCIÓN DE EVALUACIÓN Y CONTROL 1ER CUATRIMESTRE 2025</t>
  </si>
  <si>
    <t>CONSIDERACIONES DE LA OFICINA ASESORA DE EVALUACIÓN Y CONTROL 1ER CUATRIMESTRE 2025</t>
  </si>
  <si>
    <t>Revisado el link, se evidencio informe de Rendición de Cuenta, con su respectiva publicación, validando cumplimiento del 100%</t>
  </si>
  <si>
    <t>Revisado el link, se evidencio audiencia pública de Rendición de Cuenta, validando cumplimiento del 100%</t>
  </si>
  <si>
    <t>Revisados los soportes allegados a la Dirección, se evidencio seguimiento mensual a traves del Comité Rectoral, validando cumplimiento del 33%</t>
  </si>
  <si>
    <t>Revisados los soportes allegados a la Dirección, se evidencio diseño la campaña y se envio a la Dirección de Comunicaciones  para la difusión del Modelo,validando el 33%</t>
  </si>
  <si>
    <t xml:space="preserve">Revisados los soportes allegados a la Dirección, se evidencio el informe de las PQRDF trimestral y su respectiva publicación, validando cumplimiento al 33% </t>
  </si>
  <si>
    <t>Revisados los soportes allegados a la Dirección, se evidencio informe con corte abril, validando avance del 33%</t>
  </si>
  <si>
    <t>Revisados los soportes allegados a la Dirección, se evidencian actas de reuniones del equipo de normograma, validando el 33%</t>
  </si>
  <si>
    <t>Revisado el link, se evidencio publicación de datos abiertos, validando cumplimiento del 33%</t>
  </si>
  <si>
    <t>Revisados los soportes allegados a la Dirección, se evidencio el acta N° 1 del CIGD-CICCI con fecha del 27 de enero del 2025, donde se aprueba el mapa de riesgos de corrupción, validando cumplimiento del 100%</t>
  </si>
  <si>
    <t>Se realizó el primer seguimiento cuatrimestral del Mapa de Riesgos de Corrupción y las evidencias respectivas se allegaron a la Dirección de Evaluación y Control mediante el radicado 2025000460</t>
  </si>
  <si>
    <t>Se realiza el seguimiento al primer cuatrimestre del 2025</t>
  </si>
  <si>
    <t>Ejecutar  auditorías y seguimientos (Informe de mapa de riesgos de corrupción)</t>
  </si>
  <si>
    <t>Presentar reportes de seguimiento al Comité Institucional de Gestión y Desempeño  y/o Comité Institucional de Coordinación del Sistema de Control Interno relacionados con la administración de los riesgos de corrupción</t>
  </si>
  <si>
    <t>Se presentó el seguimiento de los Riesgos de Corrupción en la primera sesión del Comité Institucional de Gestión y Desempeño, y Comité Institucional de Coordinación del Sistema de Control Interno</t>
  </si>
  <si>
    <t>Conjuntos de datos abiertos publicados (cuatrimestral)</t>
  </si>
  <si>
    <r>
      <rPr>
        <sz val="12"/>
        <rFont val="Arial"/>
        <family val="2"/>
      </rPr>
      <t>Se cuenta con tres (3) conjuntos de datos abiertos publicados, de los cuales dos (2) fueron actualizados en el primer trimestre de 2025</t>
    </r>
    <r>
      <rPr>
        <u/>
        <sz val="12"/>
        <color theme="10"/>
        <rFont val="Arial"/>
        <family val="2"/>
      </rPr>
      <t xml:space="preserve">
https://datos.gov.co/browse?q=pascual+bravo&amp;sortBy=relevance&amp;page=1&amp;pageSize=20</t>
    </r>
  </si>
  <si>
    <t>Revisados los soportes allegados a la Dirección, se evidencio info pascual donde se convoco a servidores y contratista a participar del espacio de formación, validando el 33%,</t>
  </si>
  <si>
    <r>
      <t xml:space="preserve">Durante el mes de marzo, a través del PIC se convocó a servidores y contratistas de la Institución Universitaria a participar de espacio de formación en lenguajes claros, comprensibles e </t>
    </r>
    <r>
      <rPr>
        <u/>
        <sz val="12"/>
        <color theme="1"/>
        <rFont val="Arial"/>
        <family val="2"/>
      </rPr>
      <t>incluyentes</t>
    </r>
    <r>
      <rPr>
        <sz val="12"/>
        <color theme="1"/>
        <rFont val="Arial"/>
        <family val="2"/>
      </rPr>
      <t>.</t>
    </r>
  </si>
  <si>
    <r>
      <t xml:space="preserve">Desde el proceso Gestión de Servicios a la Ciudadanía se solicitó al Departamento Nacional de Planeación la inclusión de los servidores y contratistas de la Institución Universitaria Pascual Bravo en los espacios de formación sobre </t>
    </r>
    <r>
      <rPr>
        <u/>
        <sz val="12"/>
        <color theme="1"/>
        <rFont val="Arial"/>
        <family val="2"/>
      </rPr>
      <t>lenguajes claros</t>
    </r>
    <r>
      <rPr>
        <sz val="12"/>
        <color theme="1"/>
        <rFont val="Arial"/>
        <family val="2"/>
      </rPr>
      <t>.</t>
    </r>
  </si>
  <si>
    <t>Se realizó el autodiagnóstico de Rendición de Cuentas, y en el informe de Rendición de Cuentas se presenta la información sobre los saloneos y demas instrumentos utilizados para el diagnostico de la RC, en la sección "Identificación de espacios de articulación y cooperación para la rendición de cuentas"</t>
  </si>
  <si>
    <r>
      <rPr>
        <sz val="12"/>
        <rFont val="Arial"/>
        <family val="2"/>
      </rPr>
      <t>Se presenta informe preliminar de evaluación de Rendición de Cuentas, el cual deberá ser publicado en la página web institucional</t>
    </r>
    <r>
      <rPr>
        <u/>
        <sz val="12"/>
        <color theme="10"/>
        <rFont val="Arial"/>
        <family val="2"/>
      </rPr>
      <t xml:space="preserve">
https://pascualbravo.edu.co/administrativo/evaluacion-y-control/rendicion-de-cuentas/ </t>
    </r>
  </si>
  <si>
    <t>Informe  de rendicion de cuentas preliminar publicado</t>
  </si>
  <si>
    <r>
      <rPr>
        <sz val="12"/>
        <rFont val="Arial"/>
        <family val="2"/>
      </rPr>
      <t>Se publica en página web el informe preliminar de Rendición de Cuentas 2024</t>
    </r>
    <r>
      <rPr>
        <u/>
        <sz val="12"/>
        <color theme="10"/>
        <rFont val="Arial"/>
        <family val="2"/>
      </rPr>
      <t xml:space="preserve">
https://pascualbravo.edu.co/administrativo/evaluacion-y-control/rendicion-de-cuentas/</t>
    </r>
  </si>
  <si>
    <t>Revisado el link, se evidencio informe preliminar de Rendición de Cuenta, con su respectiva publicación, validando cumplimiento del 100%</t>
  </si>
  <si>
    <t>A traves de la página web constantemente se publica información pertinente a la Rendicion de Cuentas, ademas de generar comunicación con los diferentes gurpos de valor en diferentes medios, todo esto evidenciado en el informe de la Rendición de Cuentas 2024</t>
  </si>
  <si>
    <t>El informe trimestral se elabora los primeros dias del mes de mayo, para su seguimiento se presentan las presentaciones de comité rectoral que evidencian el seguimiento mensual hasta el mes de abril</t>
  </si>
  <si>
    <t>Se desarrollaron sesiones del Comité Rectoral donde se realiza seguimiento mensual al Plan de Desarrollo, se cuenta con las presentaciones como elementos de comunicación</t>
  </si>
  <si>
    <t>Revisados los soportes allegados a la Dirección, se evidencio autodiagnostico y e informe de rendición de cuenta, validando cumplimiento del 100%</t>
  </si>
  <si>
    <t>Revisados los soportes allegados a la Dirección, se evidencio informe preliminar de evaluación de rendición de cuenta, validando cumplimiento del 80%</t>
  </si>
  <si>
    <t>Revisados los soportes allegados a la Dirección, se evidencio divulgación de infromación correspondiente a la Rendición de Cuentas, validando 100%</t>
  </si>
  <si>
    <t xml:space="preserve">Se reprograma la actividad </t>
  </si>
  <si>
    <t>Revisados los soportes allegados a la Dirección, se evidencio listado de asistencia con fecha del 11 de febrero del 2025, validando el 33%</t>
  </si>
  <si>
    <t>CONSIDERACIONES DE LA DIRECCIÓN DE EVALUACIÓN Y CONTROL 2DO CUATRIMESTRE 2025</t>
  </si>
  <si>
    <t>No aplica para el período</t>
  </si>
  <si>
    <t xml:space="preserve">Actividad con fecha de compromiso para el primer cuatrimestre 2025, validación que se realizo en su respectivo informe </t>
  </si>
  <si>
    <t>Se realizó el segundo seguimiento cuatrimestral del Mapa de Riesgos de Corrupción y las evidencias respectivas se allegaron a la Dirección de Evaluación y Control mediante el radicado 2025000945</t>
  </si>
  <si>
    <t>Se realiza el seguimiento al segundo cuatrimestre del 2025</t>
  </si>
  <si>
    <t>Se presentó el seguimiento de los Riesgos de Corrupción en la tercera sesión del Comité Institucional de Gestión y Desempeño</t>
  </si>
  <si>
    <t>Se evidencio que para el mes de enero se realizo el CIGD en el cual se socializo el informe de seguimiento al mapa de riesgos de corrupción del 3er cuatrimestre 2024.</t>
  </si>
  <si>
    <t xml:space="preserve">Se evidencio que para el mes de julio se realizo el CIGD en el cual se socializo el informe de seguimiento al mapa de riesgos de corrupción del 1er cuatrimestre 2025.
</t>
  </si>
  <si>
    <t>Se hace entrega parcial de la automatización del proceso, se está pendiente de últimas observaciones, correcciones y aval para publicación</t>
  </si>
  <si>
    <t xml:space="preserve">Se validaron y aprobaron los MOCKUPS (visualizaciones graficas dentro del sistema) relacionados al trámite en cuestión, para determinar los puntos de alcance e iniciar la fase de desarrollo del proceso. </t>
  </si>
  <si>
    <t>CONSIDERACIONES DE LA  DIRECCIÓN DE EVALUACIÓN Y CONTROL 2DO CUATRIMESTRE 2025</t>
  </si>
  <si>
    <t xml:space="preserve">Revisados los soportes allegados a la Dirección, se evidencio avance a la gestión, con respecto a este tramite a traves  los siguientes documentos:
Acta Nº 17 donde se socializa la automarizaciòn del tramite.
Bitacora de tramites
Informe de avance de actividades.
Validando  avance del 67%, para este cuatrimestre </t>
  </si>
  <si>
    <t xml:space="preserve">Revisados los soportes allegados a la Dirección, se evidencio avance a la gestión, con respecto a este tramite a traves  los siguientes documentos:
Bitacora de tramites
Formato de documentos requerimientos de Sotware 
Validando  avance del 67%, para este cuatrimestre </t>
  </si>
  <si>
    <t>CONSIDERACIONES DE LA OFICINA ASESORA DE EVALUACIÓN Y CONTROL 2DO CUATRIMESTRE 2025</t>
  </si>
  <si>
    <t>El informe trimestral se elabora los primeros dias del mes de julio, para su seguimiento se presentan las presentaciones de comité rectoral que evidencian el seguimiento mensual hasta el mes de agosto</t>
  </si>
  <si>
    <t>Revisados los soportes allegados a la Dirección, se evidencio seguimiento mensual a traves del Comité Rectoral, validando cumplimiento del 67%</t>
  </si>
  <si>
    <t>La actividad se reprogramará para el segundo cuatrimestre</t>
  </si>
  <si>
    <t>Se han realizado diferentes espacios de seguimiento mensual al Plan de Desarrollo ante el Comité Rectoral, se cuenta con las presentaciones como elementos de comunicación.</t>
  </si>
  <si>
    <r>
      <rPr>
        <sz val="12"/>
        <rFont val="Arial"/>
        <family val="2"/>
      </rPr>
      <t>Sigue pendiente la publicación en la página web institucional</t>
    </r>
    <r>
      <rPr>
        <u/>
        <sz val="12"/>
        <color theme="10"/>
        <rFont val="Arial"/>
        <family val="2"/>
      </rPr>
      <t xml:space="preserve">
https://pascualbravo.edu.co/administrativo/evaluacion-y-control/rendicion-de-cuentas/ </t>
    </r>
  </si>
  <si>
    <t xml:space="preserve">No se evidencian avances para este cuatrimestre </t>
  </si>
  <si>
    <t>Se realizan mesas de co creación con las diferentes direcciones para socializar y diseñar estrategias de relacionamiento en conjunto, visitas a las aulas con cápsulas informativas garantizando la entrega de la información</t>
  </si>
  <si>
    <t>Revisados los soportes allegados a la Dirección, se evidencio  listas de asistencia, registro fotograficos y acta de socializaciòn del Modelo,validando el 67%</t>
  </si>
  <si>
    <t xml:space="preserve">Se realizó apoyo a los contenidos del programa de inducción y reinducción "el arte de servir" que adelanta la Dirección de Talento Humano, donde se incluyen los temas de atención incluyente. En este momento el curso se encuentra en ejecución, una vez concluya se recopilan las asistencias y se publicarán en la pagina WEB institucional, la sección Isolución </t>
  </si>
  <si>
    <t>Revisados los soportes allegados a la Dirección, se evidencio info pascual donde se da a conocer la capacitaciòn "el arte de servir" y el temariol con la descripciòn de los modulos del curso, validando el 67%</t>
  </si>
  <si>
    <t>Se realizan plantillas con guia paso a paso sobre los diferentes tramites de consulta frecuente, en los cuales se garantiza un entendimiento claro, comprensible e incluyente</t>
  </si>
  <si>
    <t>Revisados los soportes allegados a la Dirección, se evidencio plantilla de tramites, donde se da el paso a paso de la inscripciòn en la Instituciòn, validando el 67%</t>
  </si>
  <si>
    <t xml:space="preserve">Actividad con fecha de compromiso para el segundo cuatrimestre 2025, validación que se realizara en su respectivo informe </t>
  </si>
  <si>
    <t xml:space="preserve">Se realiza de manera constante la caracterización de cada usuario atendido por medio de la información y perfilamiento que se tiene con el sistema de turnos digitales y plataforma de atención </t>
  </si>
  <si>
    <t>Revisados los soportes allegados a la Dirección, se evidencio mediciòn estadistica de la caracterizaciòn del pùblico objetivo, validando el 50%</t>
  </si>
  <si>
    <t>Durante el periodo comprendido entre los meses de mayo y agosto de 2025, se encuestaron 563 personas, de las cuales el 99,5% manifestó estar satisfecho con la atención recibida en los servicios de atención al ciudadano</t>
  </si>
  <si>
    <t>Revisados los soportes allegados a la Dirección, se evidencio consolidado en excel donde se visualiza el reporte de datos de percepción ciudadana. Validando cumplimiento del 50%</t>
  </si>
  <si>
    <t>Se cuenta con el informe de PQRDF del trimestre 2 de 2025</t>
  </si>
  <si>
    <r>
      <rPr>
        <sz val="12"/>
        <rFont val="Arial"/>
        <family val="2"/>
      </rPr>
      <t>Se cuenta con el informe de PQRDF del trimestre 2 de 2025</t>
    </r>
    <r>
      <rPr>
        <u/>
        <sz val="12"/>
        <color theme="10"/>
        <rFont val="Arial"/>
        <family val="2"/>
      </rPr>
      <t xml:space="preserve">
https://pascualbravo.edu.co/ayuda/p-q-r-d-f/informespqrdf/</t>
    </r>
  </si>
  <si>
    <t xml:space="preserve">Revisados los soportes allegados a la Dirección, se evidencio el informe de las PQRDF trimestral y su respectiva publicación, validando cumplimiento al 67% </t>
  </si>
  <si>
    <t>En el periodo comprendido entre mayo y agosto de 2025, se brindó atención a través de diferentes canales: 15.938 interacciones por WhatsApp, 2.557 llamadas telefónicas, 1.807 correos electrónicos y 1.423 atenciones presenciales.</t>
  </si>
  <si>
    <t>Revisados los soportes allegados a la Dirección, se evidencio consolidado en excel donde se visualiza el informe de canales de atención. Validando cumplimiento del 50%</t>
  </si>
  <si>
    <t xml:space="preserve">Actividad con fecha de compromiso para el tercer cuatrimestre 2025, validación que se realizo en su respectivo informe </t>
  </si>
  <si>
    <t xml:space="preserve"> Avance periodo 2</t>
  </si>
  <si>
    <t>% Avances Periodo 2</t>
  </si>
  <si>
    <t>Realizar seguimiento al Reporte de Cumplimiento ITA para el Periodo 2024 a fin de subsanar las sugerencias presentadas por la auditoria designada por la Procuraduría General de la Nación cuando esta presente su informe</t>
  </si>
  <si>
    <t xml:space="preserve">Actividad con fecha de compromiso para el segundo cuatrimestre 2025, validación que se realizo en su respectivo informe </t>
  </si>
  <si>
    <t>No se realizaron subsanaciones dado que no se recibió ninguna por parte de la Procuraduría.
Se adjunta el Reporte de Cumplimiento ITA 2024</t>
  </si>
  <si>
    <t>Se cuenta con el seguimiento en la matriz de cumplimiento actualizada hasta julio de 2025</t>
  </si>
  <si>
    <t>Revisados los soportes allegados a la Direcciòn, se evidencio matriz actualizada a julio 2025.</t>
  </si>
  <si>
    <r>
      <rPr>
        <sz val="12"/>
        <rFont val="Arial"/>
        <family val="2"/>
      </rPr>
      <t>Se cuenta con tres conjuntos de datos abiertos publicados, y dos fueron actualizados en el segundo cuatrimestre de 2025</t>
    </r>
    <r>
      <rPr>
        <u/>
        <sz val="12"/>
        <color theme="10"/>
        <rFont val="Arial"/>
        <family val="2"/>
      </rPr>
      <t xml:space="preserve">
https://datos.gov.co/browse?q=pascual+bravo&amp;sortBy=relevance&amp;page=1&amp;pageSize=20</t>
    </r>
  </si>
  <si>
    <t>Revisado el link, se evidencio publicación de datos abiertos, validando cumplimiento del 67%</t>
  </si>
  <si>
    <t>Para el próximo corte se tiene prevista la divulgación de los datos abiertos a través de la página institucional y de los diferentes medios y canales oficiales de información.</t>
  </si>
  <si>
    <r>
      <rPr>
        <b/>
        <sz val="12"/>
        <color theme="1"/>
        <rFont val="Arial"/>
        <family val="2"/>
      </rPr>
      <t>No aplica para este período.</t>
    </r>
    <r>
      <rPr>
        <sz val="12"/>
        <color theme="1"/>
        <rFont val="Arial"/>
        <family val="2"/>
      </rPr>
      <t xml:space="preserve">
Esta actividad se realizará en el segundo semestre, para el siguiente corte cuatrimestral</t>
    </r>
  </si>
  <si>
    <t>N/A</t>
  </si>
  <si>
    <t>Revisados los soportes allegados a la Dirección, se evidencian actas de reuniones del equipo de normograma, validando el 67%</t>
  </si>
  <si>
    <t>Se elaboraron las Tablas de Control de Acceso</t>
  </si>
  <si>
    <t xml:space="preserve">Revisados los soportes allegados a la Dirección, se evidencio la elaboraciòn de las tablas de control, validando cumplimiento al 100% </t>
  </si>
  <si>
    <t>Se actualizó el informe de Espacios Institucionales Inclusivos con corte a agosto de 2025</t>
  </si>
  <si>
    <t xml:space="preserve">La Directora Administrativa de la Dirección Jurídica participó en el Bravo al Oído, hablando sobre conflicto de interés. Este fue compartido con la comunidad institrucional a través del correo institucional. </t>
  </si>
  <si>
    <t>Revisados los soportes allegados a la Dirección, se evidencio campañas infromativas a través de los canales oficiales: Bravo al Oído, validando cumplimiento del 50%.</t>
  </si>
  <si>
    <t xml:space="preserve">Dese la Dirección Jurídica se elaboró un Informe de seguimiento de conflicto de interés y reporte de recusaciones, el cual se hace de manera semestral. </t>
  </si>
  <si>
    <t>Revisados los soportes allegados a la Dirección, se evidencio el informe de conflitos de intereses cn corte al mes de junio, validando cumplimiento del 50%.</t>
  </si>
  <si>
    <t>Dese la Dirección Jurídica se elaboró un Informe de denuncias y quejas recibidas sobre integridad pública correspondiente al primer semestre del 2025.</t>
  </si>
  <si>
    <t>Revisados los soportes allegados a la Dirección, se evidencio el informe de denuncias y quejas de integridad con corte al mes de junio, validando cumplimiento del 50%.</t>
  </si>
  <si>
    <t>Se sostiene en el 50% de avance, proximo seguimiento para el tercer cuatrimestre.</t>
  </si>
  <si>
    <t>Se cuenta con las versión final del borrador del acuerdo directivo para la Política de Administración de Riesgos, pero aún no se ha enviado al Comité de Normas y posteriormente al Consejo Directivo.
Se reprogramará para el tercer cuatrimestre, por lo que la fecha final de la actividad se modifica para el 30/12/2025.
De acuerdo a las consideraciones anteriores, se registra un avance del 0% para el período, manteniéndose un avance total del 50%</t>
  </si>
  <si>
    <t>Debido a que la nueva Política de Administración del Riesgo no ha sido aprobada, la actualización de los riesgos se realizará en el último cuatrimestre.
Se reprograrmará para el tercer cuatrimestre, por lo que la fecha final de la actividad se modifica para el 30/12/2025.
De acuerdo a las consideraciones anteriores, se registra un avance del 0% para el período, manteniéndose un avance total del 50%.</t>
  </si>
  <si>
    <r>
      <t xml:space="preserve">Teniendo en cuenta la cantidad de preguntas surgidas durante el ejercicio de rendición de cuentas, y con el objetivo de ofrecer claridad en cada una de las respuestas, se ha estado trabajando en la recopilación y sistematización de la información para consolidarla adecuadamente en el informe por lo que la fecha final de la actividad se modifica para el 30/11/2025.
De acuerdo a las consideraciones anteriores, se registra un avance del 0% para el período, manteniéndose un avance total del 80%.
</t>
    </r>
    <r>
      <rPr>
        <u/>
        <sz val="12"/>
        <rFont val="Arial"/>
        <family val="2"/>
      </rPr>
      <t xml:space="preserve">https://pascualbravo.edu.co/administrativo/evaluacion-y-control/rendicion-de-cuentas/ </t>
    </r>
  </si>
  <si>
    <t>De acuerdo con lo manifestado por la Direcciòn de Planeaciòn, no se evidencia avance en este cuatrimestre para esta actividad.
Se modifica la fecha final para cumplir en el tercer cuatrimestre de 2025, por lo que se mantiene en un 50% de avance.</t>
  </si>
  <si>
    <t>De acuerdo con lo manifestado por la Direcciòn de Planeaciòn, no se evidencia avance en este cuatrimestre para esta actividad.
Se modifica la fecha final para cumplir en el tercer cuatrimestre de 2025, por lo que se mantiene en un 80% de avance.</t>
  </si>
  <si>
    <t>La actividad se reprogramará para el tercer cuatrimestre, por lo que la fecha final de la actividad se modifica para el 30/11/2025.</t>
  </si>
  <si>
    <t>De acuerdo con lo manifestado por la Direcciòn de Planeaciòn, no se evidencia avance en este cuatrimestre para esta actividad.
Se modifica la fecha final para cumplir en el tercer cuatrimestre de 2025.</t>
  </si>
  <si>
    <r>
      <rPr>
        <sz val="12"/>
        <rFont val="Arial"/>
        <family val="2"/>
      </rPr>
      <t xml:space="preserve">Emplear </t>
    </r>
    <r>
      <rPr>
        <sz val="12"/>
        <color theme="1"/>
        <rFont val="Arial"/>
        <family val="2"/>
      </rPr>
      <t>un mecanismo de recolección de información en el cual la entidad pueda sistematizar y  hacer seguimiento a las observaciones de la ciudadanía y grupos de valor en el proceso de construcción del plan de participación. Y rendición de cuentas</t>
    </r>
  </si>
  <si>
    <t>Dos matrices de seguimiento de la información publicada en el portal web Institucional en cumplimiento de la Ley de Transparencia y Acceso a la Información Pública</t>
  </si>
  <si>
    <t>Revisados los soportes allegados a la Direcciòn, se evidencio el informe de espacios Insitucionales actualizado con corte a agosto 2025, validando el 67% de avance.</t>
  </si>
  <si>
    <t>Un (1) Informe de seguimiento y cumplimiento de los requisitos de Ley de Transparencia y del Derecho de Acceso a  la Información Pública Nacional elaborado</t>
  </si>
  <si>
    <t>Se realiza el seguimiento al cumplimiento de los requisitos de Ley de Transparencia y del Derecho de Acceso a  la Información Pública con corte a julio de 2025. El informe se obtendrá de la plataforma de la Procuraduría una vez realizado el registro en el tercer cuatrimestre</t>
  </si>
  <si>
    <t>Revisados los soportes allegados a la Direcciòn, se evidencio el informe de seguimiento del mapa de riesgo de corrupción primer cuatrimestre 2025, validando cumplimiento del 33%.</t>
  </si>
  <si>
    <t>Revisados los soportes allegados a la Direcciòn, se evidencio el informe de seguimiento del mapa de riesgo de corrupción segundo cuatrimestre 2025, validando cumplimiento del 67%.</t>
  </si>
  <si>
    <t>Se evidencio el informe de seguimiento del mapa de riesgo de corrupción segundo cuatrimestre 2025, validando cumplimiento del 67%.</t>
  </si>
  <si>
    <t>Porcentaje acumulado con corte al 30 de AGOSTO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</si>
</sst>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50" x14ac:knownFonts="1">
    <font>
      <sz val="11"/>
      <color theme="1"/>
      <name val="Calibri"/>
      <family val="2"/>
      <scheme val="minor"/>
    </font>
    <font>
      <sz val="11"/>
      <color theme="1"/>
      <name val="Calibri"/>
      <family val="2"/>
      <scheme val="minor"/>
    </font>
    <font>
      <sz val="12"/>
      <color theme="1"/>
      <name val="Arial"/>
      <family val="2"/>
    </font>
    <font>
      <sz val="10"/>
      <name val="Arial"/>
      <family val="2"/>
    </font>
    <font>
      <b/>
      <sz val="16"/>
      <name val="Arial"/>
      <family val="2"/>
    </font>
    <font>
      <sz val="12"/>
      <name val="Arial"/>
      <family val="2"/>
    </font>
    <font>
      <b/>
      <sz val="11"/>
      <color theme="0"/>
      <name val="Calibri"/>
      <family val="2"/>
      <scheme val="minor"/>
    </font>
    <font>
      <sz val="11"/>
      <color rgb="FF000000"/>
      <name val="Calibri"/>
      <family val="2"/>
    </font>
    <font>
      <b/>
      <sz val="12"/>
      <color theme="1"/>
      <name val="Calibri"/>
      <family val="2"/>
      <scheme val="minor"/>
    </font>
    <font>
      <sz val="12"/>
      <color theme="1"/>
      <name val="Calibri"/>
      <family val="2"/>
      <scheme val="minor"/>
    </font>
    <font>
      <sz val="11"/>
      <color theme="1"/>
      <name val="Arial"/>
      <family val="2"/>
    </font>
    <font>
      <sz val="11"/>
      <color rgb="FF000000"/>
      <name val="Arial"/>
      <family val="2"/>
    </font>
    <font>
      <b/>
      <sz val="16"/>
      <color theme="1"/>
      <name val="Arial"/>
      <family val="2"/>
    </font>
    <font>
      <sz val="11"/>
      <name val="Calibri"/>
      <family val="2"/>
    </font>
    <font>
      <sz val="12"/>
      <color theme="1"/>
      <name val="Calibri"/>
      <family val="2"/>
    </font>
    <font>
      <b/>
      <sz val="20"/>
      <color theme="1"/>
      <name val="Calibri"/>
      <family val="2"/>
    </font>
    <font>
      <b/>
      <sz val="11"/>
      <color theme="1"/>
      <name val="Calibri"/>
      <family val="2"/>
    </font>
    <font>
      <b/>
      <sz val="12"/>
      <color theme="0"/>
      <name val="Arial"/>
      <family val="2"/>
    </font>
    <font>
      <b/>
      <sz val="12"/>
      <color theme="1"/>
      <name val="Arial"/>
      <family val="2"/>
    </font>
    <font>
      <sz val="11"/>
      <name val="Calibri"/>
      <family val="2"/>
      <scheme val="minor"/>
    </font>
    <font>
      <b/>
      <sz val="12"/>
      <color theme="0"/>
      <name val="Calibri"/>
      <family val="2"/>
    </font>
    <font>
      <sz val="11"/>
      <color theme="1"/>
      <name val="Calibri"/>
      <family val="2"/>
    </font>
    <font>
      <b/>
      <i/>
      <sz val="11"/>
      <color rgb="FFC00000"/>
      <name val="Calibri"/>
      <family val="2"/>
    </font>
    <font>
      <b/>
      <sz val="12"/>
      <name val="Arial"/>
      <family val="2"/>
    </font>
    <font>
      <b/>
      <sz val="20"/>
      <color theme="1"/>
      <name val="Arial"/>
      <family val="2"/>
    </font>
    <font>
      <sz val="11"/>
      <name val="Arial"/>
      <family val="2"/>
    </font>
    <font>
      <b/>
      <i/>
      <sz val="12"/>
      <color rgb="FFC00000"/>
      <name val="Arial"/>
      <family val="2"/>
    </font>
    <font>
      <b/>
      <sz val="11"/>
      <color theme="1"/>
      <name val="Arial"/>
      <family val="2"/>
    </font>
    <font>
      <sz val="11"/>
      <color theme="1"/>
      <name val="Calibri"/>
      <family val="2"/>
      <scheme val="minor"/>
    </font>
    <font>
      <sz val="11"/>
      <color rgb="FF000000"/>
      <name val="Arial"/>
      <family val="2"/>
    </font>
    <font>
      <sz val="11"/>
      <name val="Calibri"/>
      <family val="2"/>
    </font>
    <font>
      <b/>
      <sz val="12"/>
      <color theme="0"/>
      <name val="Arial"/>
      <family val="2"/>
    </font>
    <font>
      <sz val="12"/>
      <color theme="1"/>
      <name val="Arial"/>
      <family val="2"/>
    </font>
    <font>
      <b/>
      <sz val="12"/>
      <color theme="1"/>
      <name val="Arial"/>
      <family val="2"/>
    </font>
    <font>
      <b/>
      <sz val="20"/>
      <color theme="1"/>
      <name val="Calibri"/>
      <family val="2"/>
    </font>
    <font>
      <sz val="11"/>
      <color theme="1"/>
      <name val="Calibri"/>
      <family val="2"/>
    </font>
    <font>
      <sz val="12"/>
      <color rgb="FF000000"/>
      <name val="Arial"/>
      <family val="2"/>
    </font>
    <font>
      <b/>
      <sz val="12"/>
      <color rgb="FF000000"/>
      <name val="Arial"/>
      <family val="2"/>
    </font>
    <font>
      <b/>
      <sz val="9"/>
      <color indexed="81"/>
      <name val="Tahoma"/>
      <family val="2"/>
    </font>
    <font>
      <sz val="9"/>
      <color indexed="81"/>
      <name val="Tahoma"/>
      <family val="2"/>
    </font>
    <font>
      <sz val="12"/>
      <color theme="0"/>
      <name val="Arial"/>
      <family val="2"/>
    </font>
    <font>
      <b/>
      <sz val="14"/>
      <color theme="1"/>
      <name val="Calibri"/>
      <family val="2"/>
      <scheme val="minor"/>
    </font>
    <font>
      <sz val="11"/>
      <color theme="0"/>
      <name val="Calibri"/>
      <family val="2"/>
    </font>
    <font>
      <sz val="12"/>
      <color rgb="FF000000"/>
      <name val="Arial"/>
      <family val="2"/>
    </font>
    <font>
      <sz val="12"/>
      <name val="Calibri"/>
      <family val="2"/>
    </font>
    <font>
      <u/>
      <sz val="11"/>
      <color theme="10"/>
      <name val="Calibri"/>
      <family val="2"/>
      <scheme val="minor"/>
    </font>
    <font>
      <u/>
      <sz val="12"/>
      <color theme="10"/>
      <name val="Arial"/>
      <family val="2"/>
    </font>
    <font>
      <u/>
      <sz val="12"/>
      <name val="Arial"/>
      <family val="2"/>
    </font>
    <font>
      <sz val="8"/>
      <name val="Calibri"/>
      <family val="2"/>
      <scheme val="minor"/>
    </font>
    <font>
      <u/>
      <sz val="12"/>
      <color theme="1"/>
      <name val="Arial"/>
      <family val="2"/>
    </font>
  </fonts>
  <fills count="1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499984740745262"/>
        <bgColor indexed="64"/>
      </patternFill>
    </fill>
    <fill>
      <patternFill patternType="solid">
        <fgColor theme="0"/>
        <bgColor theme="0"/>
      </patternFill>
    </fill>
    <fill>
      <patternFill patternType="solid">
        <fgColor rgb="FF002060"/>
        <bgColor rgb="FF002060"/>
      </patternFill>
    </fill>
    <fill>
      <patternFill patternType="solid">
        <fgColor rgb="FF002060"/>
        <bgColor rgb="FF95B3D7"/>
      </patternFill>
    </fill>
    <fill>
      <patternFill patternType="solid">
        <fgColor rgb="FFD8D8D8"/>
        <bgColor rgb="FFD8D8D8"/>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rgb="FF002060"/>
        <bgColor rgb="FFF2F2F2"/>
      </patternFill>
    </fill>
    <fill>
      <patternFill patternType="solid">
        <fgColor theme="4" tint="0.79998168889431442"/>
        <bgColor indexed="64"/>
      </patternFill>
    </fill>
    <fill>
      <patternFill patternType="solid">
        <fgColor theme="4" tint="0.79998168889431442"/>
        <bgColor rgb="FFD9E2F3"/>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style="thin">
        <color auto="1"/>
      </top>
      <bottom style="thin">
        <color auto="1"/>
      </bottom>
      <diagonal/>
    </border>
    <border>
      <left style="thin">
        <color indexed="64"/>
      </left>
      <right/>
      <top/>
      <bottom style="thin">
        <color rgb="FF000000"/>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s>
  <cellStyleXfs count="15">
    <xf numFmtId="0" fontId="0" fillId="0" borderId="0"/>
    <xf numFmtId="0" fontId="3" fillId="0" borderId="0"/>
    <xf numFmtId="9" fontId="3"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7" fillId="0" borderId="0"/>
    <xf numFmtId="0" fontId="10" fillId="0" borderId="0"/>
    <xf numFmtId="0" fontId="7" fillId="0" borderId="0"/>
    <xf numFmtId="9" fontId="1" fillId="0" borderId="0" applyFont="0" applyFill="0" applyBorder="0" applyAlignment="0" applyProtection="0"/>
    <xf numFmtId="0" fontId="28" fillId="0" borderId="0"/>
    <xf numFmtId="0" fontId="7" fillId="0" borderId="0"/>
    <xf numFmtId="0" fontId="45" fillId="0" borderId="0" applyNumberFormat="0" applyFill="0" applyBorder="0" applyAlignment="0" applyProtection="0"/>
  </cellStyleXfs>
  <cellXfs count="357">
    <xf numFmtId="0" fontId="0" fillId="0" borderId="0" xfId="0"/>
    <xf numFmtId="0" fontId="0" fillId="0" borderId="0" xfId="0" applyAlignment="1">
      <alignment wrapText="1"/>
    </xf>
    <xf numFmtId="0" fontId="0" fillId="2" borderId="0" xfId="0" applyFill="1"/>
    <xf numFmtId="0" fontId="9" fillId="2" borderId="0" xfId="0" applyFont="1" applyFill="1"/>
    <xf numFmtId="0" fontId="9" fillId="2" borderId="3" xfId="0" applyFont="1" applyFill="1" applyBorder="1" applyAlignment="1">
      <alignment vertical="center" wrapText="1"/>
    </xf>
    <xf numFmtId="0" fontId="6" fillId="4" borderId="0" xfId="0" applyFont="1" applyFill="1" applyAlignment="1">
      <alignment horizontal="center" vertical="center"/>
    </xf>
    <xf numFmtId="0" fontId="0" fillId="0" borderId="0" xfId="0" applyAlignment="1">
      <alignment vertical="center"/>
    </xf>
    <xf numFmtId="0" fontId="6" fillId="4" borderId="0" xfId="0" applyFont="1" applyFill="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alignment horizontal="center"/>
    </xf>
    <xf numFmtId="0" fontId="9" fillId="2" borderId="7" xfId="0" applyFont="1" applyFill="1" applyBorder="1"/>
    <xf numFmtId="0" fontId="9" fillId="2" borderId="4" xfId="0" applyFont="1" applyFill="1" applyBorder="1"/>
    <xf numFmtId="0" fontId="9" fillId="2" borderId="5" xfId="0" applyFont="1" applyFill="1" applyBorder="1"/>
    <xf numFmtId="0" fontId="17" fillId="6" borderId="15" xfId="0" applyFont="1" applyFill="1" applyBorder="1" applyAlignment="1">
      <alignment horizontal="center" vertical="center" wrapText="1"/>
    </xf>
    <xf numFmtId="0" fontId="10" fillId="0" borderId="0" xfId="0" applyFont="1"/>
    <xf numFmtId="0" fontId="0" fillId="0" borderId="0" xfId="0" applyAlignment="1">
      <alignment vertical="center" wrapText="1"/>
    </xf>
    <xf numFmtId="0" fontId="19" fillId="0" borderId="0" xfId="0" applyFont="1"/>
    <xf numFmtId="0" fontId="22" fillId="0" borderId="0" xfId="0" applyFont="1"/>
    <xf numFmtId="0" fontId="14" fillId="0" borderId="0" xfId="0" applyFont="1"/>
    <xf numFmtId="0" fontId="21" fillId="0" borderId="0" xfId="0" applyFont="1"/>
    <xf numFmtId="0" fontId="17" fillId="7" borderId="1" xfId="0" applyFont="1" applyFill="1" applyBorder="1" applyAlignment="1">
      <alignment horizontal="center" vertical="center" wrapText="1"/>
    </xf>
    <xf numFmtId="0" fontId="15" fillId="5" borderId="0" xfId="0" applyFont="1" applyFill="1" applyAlignment="1">
      <alignment vertical="center"/>
    </xf>
    <xf numFmtId="0" fontId="15" fillId="5" borderId="0" xfId="0" applyFont="1" applyFill="1" applyAlignment="1">
      <alignment horizontal="center" vertical="center"/>
    </xf>
    <xf numFmtId="0" fontId="16" fillId="2" borderId="0" xfId="0" applyFont="1" applyFill="1" applyAlignment="1">
      <alignment horizontal="center" vertical="center"/>
    </xf>
    <xf numFmtId="0" fontId="15" fillId="5" borderId="6" xfId="0" applyFont="1" applyFill="1" applyBorder="1" applyAlignment="1">
      <alignment vertical="center"/>
    </xf>
    <xf numFmtId="0" fontId="15" fillId="5" borderId="6" xfId="0" applyFont="1" applyFill="1" applyBorder="1" applyAlignment="1">
      <alignment horizontal="center" vertical="center"/>
    </xf>
    <xf numFmtId="0" fontId="0" fillId="2" borderId="0" xfId="0" applyFill="1" applyAlignment="1">
      <alignment vertical="center" wrapText="1"/>
    </xf>
    <xf numFmtId="0" fontId="18" fillId="2" borderId="0" xfId="0" applyFont="1" applyFill="1" applyAlignment="1">
      <alignment horizontal="center" vertical="center"/>
    </xf>
    <xf numFmtId="0" fontId="2" fillId="2" borderId="0" xfId="0" applyFont="1" applyFill="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2" fillId="0" borderId="15" xfId="0" applyFont="1" applyBorder="1" applyAlignment="1">
      <alignment horizontal="center" vertical="center" wrapText="1"/>
    </xf>
    <xf numFmtId="0" fontId="2" fillId="0" borderId="15" xfId="0" applyFont="1" applyBorder="1" applyAlignment="1">
      <alignment horizontal="left" vertical="center" wrapText="1"/>
    </xf>
    <xf numFmtId="0" fontId="2" fillId="0" borderId="15" xfId="0" applyFont="1" applyBorder="1" applyAlignment="1">
      <alignment vertical="top" wrapText="1"/>
    </xf>
    <xf numFmtId="0" fontId="5" fillId="0" borderId="1" xfId="0" applyFont="1" applyBorder="1" applyAlignment="1" applyProtection="1">
      <alignment vertical="center" wrapText="1"/>
      <protection locked="0"/>
    </xf>
    <xf numFmtId="9" fontId="23" fillId="0" borderId="1" xfId="11" applyFont="1" applyBorder="1" applyAlignment="1" applyProtection="1">
      <alignment horizontal="center" vertical="center"/>
      <protection locked="0"/>
    </xf>
    <xf numFmtId="0" fontId="2" fillId="0" borderId="15" xfId="0" quotePrefix="1" applyFont="1" applyBorder="1" applyAlignment="1">
      <alignment horizontal="left" vertical="center" wrapText="1"/>
    </xf>
    <xf numFmtId="0" fontId="26" fillId="0" borderId="1" xfId="0" applyFont="1" applyBorder="1"/>
    <xf numFmtId="0" fontId="2" fillId="0" borderId="17" xfId="0" applyFont="1" applyBorder="1" applyAlignment="1">
      <alignment horizontal="left" vertical="top" wrapText="1"/>
    </xf>
    <xf numFmtId="9" fontId="18" fillId="0" borderId="1" xfId="0" applyNumberFormat="1" applyFont="1" applyBorder="1" applyAlignment="1">
      <alignment horizontal="center" vertical="center"/>
    </xf>
    <xf numFmtId="0" fontId="25" fillId="2" borderId="0" xfId="0" applyFont="1" applyFill="1"/>
    <xf numFmtId="0" fontId="10" fillId="2" borderId="0" xfId="0" applyFont="1" applyFill="1"/>
    <xf numFmtId="0" fontId="24" fillId="5" borderId="0" xfId="0" applyFont="1" applyFill="1" applyAlignment="1">
      <alignment vertical="center"/>
    </xf>
    <xf numFmtId="0" fontId="27" fillId="2" borderId="0" xfId="0" applyFont="1" applyFill="1" applyAlignment="1">
      <alignment horizontal="center" vertical="center"/>
    </xf>
    <xf numFmtId="0" fontId="24" fillId="5" borderId="16" xfId="0" applyFont="1" applyFill="1" applyBorder="1" applyAlignment="1">
      <alignment horizontal="center" vertical="center"/>
    </xf>
    <xf numFmtId="0" fontId="10" fillId="2" borderId="0" xfId="0" applyFont="1" applyFill="1" applyAlignment="1">
      <alignment horizontal="center" vertical="center"/>
    </xf>
    <xf numFmtId="0" fontId="10" fillId="2" borderId="0" xfId="0" applyFont="1" applyFill="1" applyAlignment="1">
      <alignment wrapText="1"/>
    </xf>
    <xf numFmtId="0" fontId="25" fillId="0" borderId="0" xfId="0" applyFont="1"/>
    <xf numFmtId="0" fontId="10" fillId="0" borderId="0" xfId="0" applyFont="1" applyAlignment="1">
      <alignment wrapText="1"/>
    </xf>
    <xf numFmtId="0" fontId="10" fillId="0" borderId="0" xfId="0" applyFont="1" applyAlignment="1">
      <alignment horizontal="center" vertical="center"/>
    </xf>
    <xf numFmtId="0" fontId="2" fillId="0" borderId="0" xfId="0" applyFont="1" applyAlignment="1">
      <alignment horizontal="center"/>
    </xf>
    <xf numFmtId="0" fontId="29" fillId="0" borderId="20" xfId="12" applyFont="1" applyBorder="1"/>
    <xf numFmtId="0" fontId="29" fillId="0" borderId="0" xfId="12" applyFont="1"/>
    <xf numFmtId="0" fontId="28" fillId="0" borderId="0" xfId="12"/>
    <xf numFmtId="0" fontId="29" fillId="0" borderId="23" xfId="12" applyFont="1" applyBorder="1"/>
    <xf numFmtId="0" fontId="32" fillId="0" borderId="0" xfId="12" applyFont="1"/>
    <xf numFmtId="0" fontId="34" fillId="5" borderId="0" xfId="12" applyFont="1" applyFill="1" applyAlignment="1">
      <alignment vertical="center"/>
    </xf>
    <xf numFmtId="0" fontId="32" fillId="0" borderId="0" xfId="12" applyFont="1" applyAlignment="1">
      <alignment vertical="center" wrapText="1"/>
    </xf>
    <xf numFmtId="0" fontId="35" fillId="0" borderId="0" xfId="12" applyFont="1"/>
    <xf numFmtId="0" fontId="36" fillId="0" borderId="15" xfId="12" applyFont="1" applyBorder="1" applyAlignment="1">
      <alignment vertical="center" wrapText="1"/>
    </xf>
    <xf numFmtId="0" fontId="32" fillId="0" borderId="15" xfId="12" applyFont="1" applyBorder="1" applyAlignment="1">
      <alignment horizontal="left" vertical="center" wrapText="1"/>
    </xf>
    <xf numFmtId="0" fontId="29" fillId="8" borderId="23" xfId="12" applyFont="1" applyFill="1" applyBorder="1" applyAlignment="1">
      <alignment horizontal="center" vertical="center" wrapText="1"/>
    </xf>
    <xf numFmtId="0" fontId="29" fillId="8" borderId="23" xfId="12" applyFont="1" applyFill="1" applyBorder="1" applyAlignment="1">
      <alignment horizontal="center" vertical="center"/>
    </xf>
    <xf numFmtId="0" fontId="29" fillId="0" borderId="23" xfId="12" applyFont="1" applyBorder="1" applyAlignment="1">
      <alignment horizontal="center" vertical="center"/>
    </xf>
    <xf numFmtId="0" fontId="29" fillId="8" borderId="15" xfId="12" applyFont="1" applyFill="1" applyBorder="1" applyAlignment="1">
      <alignment horizontal="center" vertical="center" wrapText="1"/>
    </xf>
    <xf numFmtId="0" fontId="29" fillId="8" borderId="15" xfId="12" applyFont="1" applyFill="1" applyBorder="1" applyAlignment="1">
      <alignment horizontal="center" vertical="center"/>
    </xf>
    <xf numFmtId="0" fontId="29" fillId="0" borderId="15" xfId="12" applyFont="1" applyBorder="1" applyAlignment="1">
      <alignment horizontal="center" vertical="center"/>
    </xf>
    <xf numFmtId="0" fontId="11" fillId="0" borderId="0" xfId="10" applyFont="1"/>
    <xf numFmtId="0" fontId="2" fillId="0" borderId="0" xfId="0" applyFont="1"/>
    <xf numFmtId="0" fontId="25" fillId="0" borderId="0" xfId="10" applyFont="1" applyAlignment="1" applyProtection="1">
      <alignment vertical="center" wrapText="1"/>
      <protection locked="0"/>
    </xf>
    <xf numFmtId="0" fontId="2" fillId="0" borderId="1" xfId="13" applyFont="1" applyBorder="1" applyAlignment="1">
      <alignment horizontal="center" vertical="center" wrapText="1"/>
    </xf>
    <xf numFmtId="0" fontId="2" fillId="0" borderId="19" xfId="13" applyFont="1" applyBorder="1" applyAlignment="1">
      <alignment horizontal="left" vertical="center" wrapText="1"/>
    </xf>
    <xf numFmtId="0" fontId="5" fillId="10" borderId="1" xfId="8" applyFont="1" applyFill="1" applyBorder="1" applyAlignment="1">
      <alignment horizontal="center" vertical="center" wrapText="1"/>
    </xf>
    <xf numFmtId="0" fontId="2" fillId="0" borderId="15" xfId="13" applyFont="1" applyBorder="1" applyAlignment="1">
      <alignment horizontal="center" vertical="center" wrapText="1"/>
    </xf>
    <xf numFmtId="0" fontId="2" fillId="0" borderId="17" xfId="13" applyFont="1" applyBorder="1" applyAlignment="1">
      <alignment horizontal="left" vertical="center" wrapText="1"/>
    </xf>
    <xf numFmtId="0" fontId="2" fillId="0" borderId="15" xfId="13" applyFont="1" applyBorder="1" applyAlignment="1">
      <alignment horizontal="left" vertical="center" wrapText="1"/>
    </xf>
    <xf numFmtId="0" fontId="5" fillId="0" borderId="1" xfId="13" applyFont="1" applyBorder="1" applyAlignment="1">
      <alignment horizontal="center" vertical="center" wrapText="1"/>
    </xf>
    <xf numFmtId="0" fontId="5" fillId="0" borderId="1" xfId="13" applyFont="1" applyBorder="1" applyAlignment="1">
      <alignment horizontal="left" vertical="center" wrapText="1"/>
    </xf>
    <xf numFmtId="0" fontId="5" fillId="0" borderId="17" xfId="13" applyFont="1" applyBorder="1" applyAlignment="1">
      <alignment horizontal="left" vertical="center" wrapText="1"/>
    </xf>
    <xf numFmtId="0" fontId="2" fillId="0" borderId="0" xfId="0" applyFont="1" applyAlignment="1">
      <alignment horizontal="left"/>
    </xf>
    <xf numFmtId="0" fontId="23" fillId="0" borderId="3" xfId="0" applyFont="1" applyBorder="1" applyAlignment="1">
      <alignment horizontal="left" vertical="center" wrapText="1"/>
    </xf>
    <xf numFmtId="0" fontId="2" fillId="2" borderId="0" xfId="0" applyFont="1" applyFill="1"/>
    <xf numFmtId="0" fontId="0" fillId="2" borderId="0" xfId="0" applyFill="1" applyAlignment="1">
      <alignment horizontal="center" vertical="center"/>
    </xf>
    <xf numFmtId="0" fontId="4" fillId="0" borderId="0" xfId="1" applyFont="1" applyAlignment="1">
      <alignment horizontal="center" vertical="center" wrapText="1"/>
    </xf>
    <xf numFmtId="0" fontId="23"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vertical="center" wrapText="1"/>
    </xf>
    <xf numFmtId="14" fontId="5"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9" fontId="18" fillId="0" borderId="1" xfId="11" applyFont="1" applyBorder="1" applyAlignment="1">
      <alignment horizontal="center" vertical="center"/>
    </xf>
    <xf numFmtId="0" fontId="5" fillId="0" borderId="1" xfId="9" applyFont="1" applyBorder="1" applyAlignment="1">
      <alignment horizontal="left" vertical="center" wrapText="1"/>
    </xf>
    <xf numFmtId="0" fontId="5" fillId="0" borderId="1" xfId="9" applyFont="1" applyBorder="1" applyAlignment="1">
      <alignment vertical="center" wrapText="1"/>
    </xf>
    <xf numFmtId="9" fontId="18" fillId="0" borderId="1" xfId="11" applyFont="1" applyFill="1" applyBorder="1" applyAlignment="1">
      <alignment horizontal="center" vertical="center"/>
    </xf>
    <xf numFmtId="0" fontId="23" fillId="0" borderId="1" xfId="9"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vertical="center" wrapText="1"/>
    </xf>
    <xf numFmtId="9" fontId="18" fillId="0" borderId="0" xfId="0" applyNumberFormat="1" applyFont="1" applyAlignment="1">
      <alignment horizontal="center" vertical="center"/>
    </xf>
    <xf numFmtId="0" fontId="18" fillId="0" borderId="0" xfId="0" applyFont="1" applyAlignment="1">
      <alignment horizontal="right"/>
    </xf>
    <xf numFmtId="0" fontId="18" fillId="10" borderId="0" xfId="0" applyFont="1" applyFill="1"/>
    <xf numFmtId="9" fontId="18" fillId="9" borderId="0" xfId="11" applyFont="1" applyFill="1" applyAlignment="1"/>
    <xf numFmtId="9" fontId="18" fillId="0" borderId="0" xfId="0" applyNumberFormat="1" applyFont="1"/>
    <xf numFmtId="0" fontId="40" fillId="0" borderId="0" xfId="0" applyFont="1" applyAlignment="1">
      <alignment horizontal="center" vertical="center"/>
    </xf>
    <xf numFmtId="0" fontId="40" fillId="0" borderId="0" xfId="0" applyFont="1"/>
    <xf numFmtId="0" fontId="40" fillId="0" borderId="0" xfId="0" applyFont="1" applyAlignment="1">
      <alignment horizontal="center"/>
    </xf>
    <xf numFmtId="0" fontId="2" fillId="0" borderId="0" xfId="0" applyFont="1" applyAlignment="1">
      <alignment horizontal="center" vertical="center"/>
    </xf>
    <xf numFmtId="0" fontId="18" fillId="0" borderId="0" xfId="0" applyFont="1" applyAlignment="1">
      <alignment horizontal="right"/>
    </xf>
    <xf numFmtId="0" fontId="17" fillId="0" borderId="0" xfId="0" applyFont="1" applyAlignment="1">
      <alignment horizontal="center" vertical="center" wrapText="1"/>
    </xf>
    <xf numFmtId="0" fontId="2" fillId="0" borderId="0" xfId="0" applyFont="1" applyAlignment="1">
      <alignment horizontal="center"/>
    </xf>
    <xf numFmtId="0" fontId="0" fillId="2" borderId="0" xfId="0" applyFill="1"/>
    <xf numFmtId="0" fontId="28" fillId="0" borderId="0" xfId="12"/>
    <xf numFmtId="0" fontId="23" fillId="0" borderId="1" xfId="0" applyFont="1" applyBorder="1" applyAlignment="1" applyProtection="1">
      <alignment horizontal="center" vertical="center" wrapText="1"/>
      <protection hidden="1"/>
    </xf>
    <xf numFmtId="0" fontId="5" fillId="0" borderId="1" xfId="0" applyFont="1" applyBorder="1" applyAlignment="1" applyProtection="1">
      <alignment horizontal="left" vertical="center" wrapText="1"/>
      <protection hidden="1"/>
    </xf>
    <xf numFmtId="14" fontId="5" fillId="0" borderId="1" xfId="0" applyNumberFormat="1" applyFont="1" applyBorder="1" applyAlignment="1" applyProtection="1">
      <alignment horizontal="center" vertical="center" wrapText="1"/>
      <protection hidden="1"/>
    </xf>
    <xf numFmtId="0" fontId="23" fillId="2" borderId="1" xfId="0" applyFont="1" applyFill="1" applyBorder="1" applyAlignment="1" applyProtection="1">
      <alignment vertical="center" wrapText="1"/>
      <protection hidden="1"/>
    </xf>
    <xf numFmtId="0" fontId="23" fillId="2" borderId="1" xfId="0" applyFont="1" applyFill="1" applyBorder="1" applyAlignment="1" applyProtection="1">
      <alignment horizontal="center" vertical="center" wrapText="1"/>
      <protection hidden="1"/>
    </xf>
    <xf numFmtId="0" fontId="5" fillId="2" borderId="1" xfId="0" applyFont="1" applyFill="1" applyBorder="1" applyAlignment="1" applyProtection="1">
      <alignment horizontal="left" vertical="center" wrapText="1"/>
      <protection hidden="1"/>
    </xf>
    <xf numFmtId="14" fontId="5" fillId="2" borderId="1" xfId="0" applyNumberFormat="1" applyFont="1" applyFill="1" applyBorder="1" applyAlignment="1" applyProtection="1">
      <alignment horizontal="center" vertical="center" wrapText="1"/>
      <protection hidden="1"/>
    </xf>
    <xf numFmtId="0" fontId="23" fillId="0" borderId="1" xfId="0" applyFont="1" applyBorder="1" applyAlignment="1" applyProtection="1">
      <alignment vertical="center" wrapText="1"/>
      <protection hidden="1"/>
    </xf>
    <xf numFmtId="0" fontId="5" fillId="0" borderId="1" xfId="10" applyFont="1" applyBorder="1" applyAlignment="1">
      <alignment horizontal="left" vertical="center" wrapText="1"/>
    </xf>
    <xf numFmtId="0" fontId="6" fillId="11" borderId="0" xfId="0" applyFont="1" applyFill="1" applyAlignment="1">
      <alignment horizontal="center" vertical="center"/>
    </xf>
    <xf numFmtId="164" fontId="0" fillId="0" borderId="0" xfId="11" applyNumberFormat="1" applyFont="1" applyBorder="1"/>
    <xf numFmtId="164" fontId="0" fillId="0" borderId="0" xfId="11" applyNumberFormat="1" applyFont="1"/>
    <xf numFmtId="9" fontId="0" fillId="0" borderId="0" xfId="0" applyNumberFormat="1"/>
    <xf numFmtId="0" fontId="17" fillId="3" borderId="0" xfId="0" applyFont="1" applyFill="1" applyAlignment="1">
      <alignment horizontal="center" vertical="center" wrapText="1"/>
    </xf>
    <xf numFmtId="0" fontId="17" fillId="7" borderId="0" xfId="0" applyFont="1" applyFill="1" applyAlignment="1">
      <alignment horizontal="center" vertical="center" wrapText="1"/>
    </xf>
    <xf numFmtId="0" fontId="5" fillId="0" borderId="1" xfId="8" applyFont="1" applyFill="1" applyBorder="1" applyAlignment="1">
      <alignment horizontal="center" vertical="center" wrapText="1"/>
    </xf>
    <xf numFmtId="14" fontId="2" fillId="0" borderId="15" xfId="0" applyNumberFormat="1" applyFont="1" applyBorder="1" applyAlignment="1">
      <alignment horizontal="center" vertical="center" wrapText="1"/>
    </xf>
    <xf numFmtId="0" fontId="43" fillId="0" borderId="0" xfId="10" applyFont="1"/>
    <xf numFmtId="0" fontId="17" fillId="12" borderId="15" xfId="12" applyFont="1" applyFill="1" applyBorder="1" applyAlignment="1">
      <alignment horizontal="center" vertical="center" wrapText="1"/>
    </xf>
    <xf numFmtId="0" fontId="2" fillId="0" borderId="0" xfId="0" applyFont="1" applyAlignment="1">
      <alignment horizontal="center"/>
    </xf>
    <xf numFmtId="0" fontId="4" fillId="13" borderId="0" xfId="1" applyFont="1" applyFill="1" applyAlignment="1">
      <alignment horizontal="center" vertical="center" wrapText="1"/>
    </xf>
    <xf numFmtId="0" fontId="17" fillId="12" borderId="1" xfId="10" applyFont="1" applyFill="1" applyBorder="1" applyAlignment="1">
      <alignment horizontal="center" vertical="center" wrapText="1"/>
    </xf>
    <xf numFmtId="0" fontId="4" fillId="13" borderId="0" xfId="0" applyFont="1" applyFill="1" applyAlignment="1" applyProtection="1">
      <alignment horizontal="center" vertical="center" wrapText="1"/>
      <protection hidden="1"/>
    </xf>
    <xf numFmtId="0" fontId="17" fillId="3" borderId="1" xfId="0" applyFont="1" applyFill="1" applyBorder="1" applyAlignment="1" applyProtection="1">
      <alignment horizontal="center" vertical="center" wrapText="1"/>
      <protection hidden="1"/>
    </xf>
    <xf numFmtId="0" fontId="0" fillId="0" borderId="0" xfId="0" applyAlignment="1">
      <alignment horizontal="center"/>
    </xf>
    <xf numFmtId="0" fontId="12" fillId="13" borderId="0" xfId="0" applyFont="1" applyFill="1" applyAlignment="1">
      <alignment horizontal="center" vertical="center"/>
    </xf>
    <xf numFmtId="9" fontId="5" fillId="0" borderId="1" xfId="11" applyFont="1" applyFill="1" applyBorder="1" applyAlignment="1" applyProtection="1">
      <alignment horizontal="center" vertical="center"/>
      <protection locked="0"/>
    </xf>
    <xf numFmtId="0" fontId="2" fillId="2" borderId="1" xfId="0" applyFont="1" applyFill="1" applyBorder="1" applyAlignment="1">
      <alignment vertical="center" wrapText="1"/>
    </xf>
    <xf numFmtId="0" fontId="46" fillId="0" borderId="1" xfId="14" applyFont="1" applyBorder="1" applyAlignment="1">
      <alignment vertical="center" wrapText="1"/>
    </xf>
    <xf numFmtId="0" fontId="23" fillId="0" borderId="0" xfId="0" applyFont="1" applyBorder="1" applyAlignment="1">
      <alignment horizontal="left" vertical="center" wrapText="1"/>
    </xf>
    <xf numFmtId="0" fontId="2" fillId="0" borderId="0" xfId="0" applyFont="1" applyBorder="1" applyAlignment="1">
      <alignment horizontal="center"/>
    </xf>
    <xf numFmtId="0" fontId="0" fillId="0" borderId="0" xfId="0" applyBorder="1" applyAlignment="1">
      <alignment horizontal="center"/>
    </xf>
    <xf numFmtId="0" fontId="23" fillId="0" borderId="0" xfId="0" applyFont="1" applyBorder="1" applyAlignment="1">
      <alignment horizontal="center" vertical="center" wrapText="1"/>
    </xf>
    <xf numFmtId="0" fontId="5" fillId="0" borderId="1" xfId="0" applyFont="1" applyBorder="1" applyAlignment="1" applyProtection="1">
      <alignment horizontal="center" vertical="center" wrapText="1"/>
      <protection hidden="1"/>
    </xf>
    <xf numFmtId="0" fontId="5" fillId="2" borderId="1" xfId="0" applyFont="1" applyFill="1" applyBorder="1" applyAlignment="1" applyProtection="1">
      <alignment horizontal="center" vertical="center" wrapText="1"/>
      <protection hidden="1"/>
    </xf>
    <xf numFmtId="0" fontId="5" fillId="0" borderId="1" xfId="10" applyFont="1" applyBorder="1" applyAlignment="1">
      <alignment horizontal="center" vertical="center" wrapText="1"/>
    </xf>
    <xf numFmtId="0" fontId="17" fillId="3" borderId="1" xfId="0" applyFont="1" applyFill="1" applyBorder="1" applyAlignment="1" applyProtection="1">
      <alignment horizontal="center" vertical="center"/>
      <protection hidden="1"/>
    </xf>
    <xf numFmtId="0" fontId="17" fillId="3" borderId="1" xfId="0" applyFont="1" applyFill="1" applyBorder="1" applyAlignment="1" applyProtection="1">
      <alignment vertical="center"/>
      <protection hidden="1"/>
    </xf>
    <xf numFmtId="9" fontId="18" fillId="0" borderId="1" xfId="0" applyNumberFormat="1" applyFont="1" applyBorder="1" applyAlignment="1">
      <alignment horizontal="center" vertical="center" wrapText="1"/>
    </xf>
    <xf numFmtId="0" fontId="36" fillId="2" borderId="1" xfId="10" applyFont="1" applyFill="1" applyBorder="1" applyAlignment="1">
      <alignment vertical="center" wrapText="1"/>
    </xf>
    <xf numFmtId="0" fontId="46" fillId="2" borderId="1" xfId="14" applyFont="1" applyFill="1" applyBorder="1" applyAlignment="1">
      <alignment vertical="center" wrapText="1"/>
    </xf>
    <xf numFmtId="0" fontId="36" fillId="0" borderId="1" xfId="10" applyFont="1" applyBorder="1" applyAlignment="1">
      <alignment vertical="center" wrapText="1"/>
    </xf>
    <xf numFmtId="0" fontId="2" fillId="0" borderId="1" xfId="0" applyFont="1" applyBorder="1"/>
    <xf numFmtId="0" fontId="2" fillId="0" borderId="1" xfId="0" applyFont="1" applyBorder="1" applyAlignment="1" applyProtection="1">
      <alignment horizontal="left" vertical="center" wrapText="1"/>
      <protection hidden="1"/>
    </xf>
    <xf numFmtId="0" fontId="5" fillId="2" borderId="1" xfId="10" applyFont="1" applyFill="1" applyBorder="1" applyAlignment="1">
      <alignment vertical="center" wrapText="1"/>
    </xf>
    <xf numFmtId="0" fontId="5" fillId="0" borderId="1" xfId="10" applyFont="1" applyBorder="1" applyAlignment="1">
      <alignment vertical="center" wrapText="1"/>
    </xf>
    <xf numFmtId="0" fontId="5" fillId="2" borderId="1" xfId="9" applyFont="1" applyFill="1" applyBorder="1" applyAlignment="1">
      <alignment vertical="center" wrapText="1"/>
    </xf>
    <xf numFmtId="0" fontId="10" fillId="2" borderId="0" xfId="0" applyFont="1" applyFill="1" applyAlignment="1">
      <alignment horizontal="center"/>
    </xf>
    <xf numFmtId="0" fontId="10" fillId="0" borderId="0" xfId="0" applyFont="1" applyAlignment="1">
      <alignment horizontal="center"/>
    </xf>
    <xf numFmtId="0" fontId="2" fillId="0" borderId="31" xfId="13" applyFont="1" applyBorder="1" applyAlignment="1">
      <alignment horizontal="left" vertical="center" wrapText="1"/>
    </xf>
    <xf numFmtId="0" fontId="2" fillId="0" borderId="32" xfId="13" applyFont="1" applyBorder="1" applyAlignment="1">
      <alignment horizontal="left" vertical="center" wrapText="1"/>
    </xf>
    <xf numFmtId="0" fontId="46" fillId="0" borderId="1" xfId="14" applyFont="1" applyBorder="1" applyAlignment="1">
      <alignment horizontal="left" vertical="center" wrapText="1"/>
    </xf>
    <xf numFmtId="0" fontId="5" fillId="0" borderId="33" xfId="13" applyFont="1" applyBorder="1" applyAlignment="1">
      <alignment horizontal="center" vertical="center" wrapText="1"/>
    </xf>
    <xf numFmtId="0" fontId="17" fillId="0" borderId="0" xfId="0" applyFont="1" applyBorder="1" applyAlignment="1">
      <alignment horizontal="center" vertical="center" wrapText="1"/>
    </xf>
    <xf numFmtId="0" fontId="5" fillId="0" borderId="1" xfId="9" applyFont="1" applyBorder="1" applyAlignment="1">
      <alignment horizontal="center" vertical="center" wrapText="1"/>
    </xf>
    <xf numFmtId="9" fontId="2" fillId="0" borderId="1" xfId="11" applyFont="1" applyBorder="1" applyAlignment="1">
      <alignment horizontal="left" vertical="center" wrapText="1"/>
    </xf>
    <xf numFmtId="9" fontId="2" fillId="0" borderId="1" xfId="11" applyFont="1" applyFill="1" applyBorder="1" applyAlignment="1">
      <alignment horizontal="left" vertical="center" wrapText="1"/>
    </xf>
    <xf numFmtId="9" fontId="2" fillId="0" borderId="1" xfId="0" applyNumberFormat="1" applyFont="1" applyBorder="1" applyAlignment="1">
      <alignment horizontal="left" vertical="center" wrapText="1"/>
    </xf>
    <xf numFmtId="9" fontId="2" fillId="0" borderId="11" xfId="0" applyNumberFormat="1" applyFont="1" applyBorder="1" applyAlignment="1">
      <alignment vertical="center" wrapText="1"/>
    </xf>
    <xf numFmtId="9" fontId="2" fillId="0" borderId="1" xfId="0" applyNumberFormat="1" applyFont="1" applyBorder="1" applyAlignment="1">
      <alignment vertical="center" wrapText="1"/>
    </xf>
    <xf numFmtId="9" fontId="32" fillId="0" borderId="0" xfId="11" applyFont="1"/>
    <xf numFmtId="0" fontId="5" fillId="2" borderId="1" xfId="9" applyFont="1" applyFill="1" applyBorder="1" applyAlignment="1">
      <alignment horizontal="center" vertical="center" wrapText="1"/>
    </xf>
    <xf numFmtId="9" fontId="2" fillId="2" borderId="1" xfId="0" applyNumberFormat="1" applyFont="1" applyFill="1" applyBorder="1" applyAlignment="1">
      <alignment horizontal="left" vertical="center" wrapText="1"/>
    </xf>
    <xf numFmtId="9" fontId="18" fillId="2"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wrapText="1"/>
    </xf>
    <xf numFmtId="0" fontId="5" fillId="0" borderId="1" xfId="9" applyFont="1" applyFill="1" applyBorder="1" applyAlignment="1">
      <alignment horizontal="left" vertical="center" wrapText="1"/>
    </xf>
    <xf numFmtId="0" fontId="5" fillId="0" borderId="1" xfId="9" applyFont="1" applyFill="1" applyBorder="1" applyAlignment="1">
      <alignment horizontal="center" vertical="center" wrapText="1"/>
    </xf>
    <xf numFmtId="0" fontId="5" fillId="0" borderId="1" xfId="0" applyFont="1" applyFill="1" applyBorder="1" applyAlignment="1">
      <alignment vertical="center" wrapText="1"/>
    </xf>
    <xf numFmtId="9" fontId="23" fillId="0" borderId="1" xfId="0" applyNumberFormat="1" applyFont="1" applyFill="1" applyBorder="1" applyAlignment="1">
      <alignment horizontal="center" vertical="center"/>
    </xf>
    <xf numFmtId="0" fontId="2" fillId="0" borderId="0" xfId="0" applyFont="1" applyFill="1"/>
    <xf numFmtId="0" fontId="2" fillId="0" borderId="1" xfId="0" applyFont="1" applyFill="1" applyBorder="1" applyAlignment="1">
      <alignment vertical="center" wrapText="1"/>
    </xf>
    <xf numFmtId="9" fontId="18" fillId="0" borderId="1" xfId="0" applyNumberFormat="1" applyFont="1" applyFill="1" applyBorder="1" applyAlignment="1">
      <alignment horizontal="center" vertical="center"/>
    </xf>
    <xf numFmtId="9" fontId="18" fillId="0" borderId="0" xfId="0" applyNumberFormat="1" applyFont="1" applyFill="1"/>
    <xf numFmtId="0" fontId="5" fillId="0" borderId="1" xfId="0" applyFont="1" applyFill="1" applyBorder="1" applyAlignment="1" applyProtection="1">
      <alignment horizontal="left" vertical="center" wrapText="1"/>
      <protection hidden="1"/>
    </xf>
    <xf numFmtId="9" fontId="23" fillId="2" borderId="1" xfId="0" applyNumberFormat="1" applyFont="1" applyFill="1" applyBorder="1" applyAlignment="1">
      <alignment horizontal="center" vertical="center"/>
    </xf>
    <xf numFmtId="0" fontId="2" fillId="0" borderId="17" xfId="0" applyFont="1" applyFill="1" applyBorder="1" applyAlignment="1">
      <alignment horizontal="left" vertical="center" wrapText="1"/>
    </xf>
    <xf numFmtId="0" fontId="2" fillId="0" borderId="0" xfId="0" applyFont="1" applyAlignment="1">
      <alignment horizontal="center"/>
    </xf>
    <xf numFmtId="9" fontId="2" fillId="0" borderId="1" xfId="0" applyNumberFormat="1" applyFont="1" applyFill="1" applyBorder="1" applyAlignment="1">
      <alignment horizontal="left" vertical="center" wrapText="1"/>
    </xf>
    <xf numFmtId="9" fontId="0" fillId="0" borderId="0" xfId="11" applyNumberFormat="1" applyFont="1" applyBorder="1"/>
    <xf numFmtId="9" fontId="0" fillId="0" borderId="0" xfId="11" applyFont="1"/>
    <xf numFmtId="0" fontId="2" fillId="0" borderId="0" xfId="0" applyFont="1" applyAlignment="1">
      <alignment horizontal="center"/>
    </xf>
    <xf numFmtId="0" fontId="18" fillId="0" borderId="1" xfId="0" applyFont="1" applyBorder="1" applyAlignment="1">
      <alignment horizontal="center" vertical="center" wrapText="1"/>
    </xf>
    <xf numFmtId="10" fontId="40" fillId="0" borderId="0" xfId="0" applyNumberFormat="1" applyFont="1" applyAlignment="1">
      <alignment horizontal="center"/>
    </xf>
    <xf numFmtId="9" fontId="18" fillId="9" borderId="0" xfId="11" applyNumberFormat="1" applyFont="1" applyFill="1" applyAlignment="1"/>
    <xf numFmtId="0" fontId="2" fillId="0" borderId="0" xfId="0" applyFont="1" applyAlignment="1">
      <alignment horizontal="center"/>
    </xf>
    <xf numFmtId="0" fontId="28" fillId="0" borderId="0" xfId="12"/>
    <xf numFmtId="9" fontId="5" fillId="0" borderId="0" xfId="11" applyFont="1" applyBorder="1" applyAlignment="1" applyProtection="1">
      <alignment horizontal="left" vertical="center" wrapText="1"/>
      <protection locked="0"/>
    </xf>
    <xf numFmtId="9" fontId="5" fillId="0" borderId="1" xfId="11" applyFont="1" applyBorder="1" applyAlignment="1" applyProtection="1">
      <alignment horizontal="left" vertical="center" wrapText="1"/>
      <protection locked="0"/>
    </xf>
    <xf numFmtId="0" fontId="2" fillId="0" borderId="1" xfId="0" applyFont="1" applyBorder="1" applyAlignment="1">
      <alignment horizontal="left" wrapText="1"/>
    </xf>
    <xf numFmtId="0" fontId="18" fillId="10" borderId="0" xfId="0" applyFont="1" applyFill="1" applyAlignment="1">
      <alignment horizontal="center" vertical="center"/>
    </xf>
    <xf numFmtId="9" fontId="18" fillId="9" borderId="0" xfId="11" applyFont="1" applyFill="1" applyAlignment="1">
      <alignment horizontal="center" vertical="center"/>
    </xf>
    <xf numFmtId="0" fontId="18" fillId="0" borderId="0" xfId="0" applyFont="1" applyAlignment="1">
      <alignment horizontal="center" vertical="center"/>
    </xf>
    <xf numFmtId="0" fontId="27" fillId="0" borderId="0" xfId="0" applyFont="1" applyAlignment="1">
      <alignment horizontal="center" vertical="center"/>
    </xf>
    <xf numFmtId="0" fontId="2" fillId="0" borderId="1" xfId="0" applyFont="1" applyBorder="1" applyAlignment="1">
      <alignment wrapText="1"/>
    </xf>
    <xf numFmtId="9" fontId="5" fillId="0" borderId="1" xfId="0" applyNumberFormat="1" applyFont="1" applyBorder="1" applyAlignment="1">
      <alignment horizontal="left" vertical="center" wrapText="1"/>
    </xf>
    <xf numFmtId="0" fontId="18" fillId="0" borderId="1" xfId="0" applyFont="1" applyBorder="1" applyAlignment="1">
      <alignment horizontal="left" vertical="center" wrapText="1"/>
    </xf>
    <xf numFmtId="9" fontId="18" fillId="0" borderId="17" xfId="0" applyNumberFormat="1" applyFont="1" applyBorder="1" applyAlignment="1">
      <alignment horizontal="center" vertical="center" wrapText="1"/>
    </xf>
    <xf numFmtId="9" fontId="23"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9" fontId="2" fillId="2" borderId="1" xfId="0" applyNumberFormat="1" applyFont="1" applyFill="1" applyBorder="1" applyAlignment="1">
      <alignment vertical="center" wrapText="1"/>
    </xf>
    <xf numFmtId="0" fontId="28" fillId="0" borderId="0" xfId="12"/>
    <xf numFmtId="0" fontId="18" fillId="0" borderId="19" xfId="0" applyFont="1" applyBorder="1" applyAlignment="1">
      <alignment horizontal="left" vertical="center" wrapText="1"/>
    </xf>
    <xf numFmtId="164" fontId="0" fillId="0" borderId="0" xfId="0" applyNumberFormat="1"/>
    <xf numFmtId="9" fontId="23" fillId="0" borderId="1" xfId="11" applyFont="1" applyFill="1" applyBorder="1" applyAlignment="1">
      <alignment horizontal="center" vertical="center"/>
    </xf>
    <xf numFmtId="9" fontId="5" fillId="0" borderId="1" xfId="11" applyFont="1" applyBorder="1" applyAlignment="1">
      <alignment horizontal="left" vertical="center" wrapText="1"/>
    </xf>
    <xf numFmtId="0" fontId="5" fillId="0" borderId="1" xfId="0" applyFont="1" applyBorder="1" applyAlignment="1">
      <alignment horizontal="left" vertical="center" wrapText="1"/>
    </xf>
    <xf numFmtId="0" fontId="5" fillId="0" borderId="1" xfId="14" applyFont="1" applyBorder="1" applyAlignment="1">
      <alignment vertical="center" wrapText="1"/>
    </xf>
    <xf numFmtId="0" fontId="5" fillId="0" borderId="1" xfId="0" applyFont="1" applyBorder="1" applyAlignment="1" applyProtection="1">
      <alignment vertical="center" wrapText="1"/>
      <protection hidden="1"/>
    </xf>
    <xf numFmtId="9" fontId="23" fillId="0" borderId="1" xfId="0" applyNumberFormat="1" applyFont="1" applyBorder="1" applyAlignment="1">
      <alignment horizontal="center" vertical="center" wrapText="1"/>
    </xf>
    <xf numFmtId="9" fontId="10" fillId="0" borderId="0" xfId="11" applyFont="1" applyAlignment="1">
      <alignment horizontal="center" vertical="center"/>
    </xf>
    <xf numFmtId="9" fontId="10" fillId="0" borderId="0" xfId="11" applyFont="1"/>
    <xf numFmtId="9" fontId="0" fillId="0" borderId="0" xfId="11" applyFont="1" applyAlignment="1">
      <alignment vertical="center" wrapText="1"/>
    </xf>
    <xf numFmtId="9" fontId="2" fillId="0" borderId="0" xfId="11" applyFont="1"/>
    <xf numFmtId="9" fontId="0" fillId="0" borderId="0" xfId="0" applyNumberFormat="1" applyAlignment="1">
      <alignment vertical="center" wrapText="1"/>
    </xf>
    <xf numFmtId="9" fontId="0" fillId="0" borderId="0" xfId="11" applyNumberFormat="1" applyFont="1"/>
    <xf numFmtId="9" fontId="2" fillId="0" borderId="0" xfId="11" applyFont="1" applyAlignment="1">
      <alignment horizontal="center" vertical="center"/>
    </xf>
    <xf numFmtId="17" fontId="10" fillId="0" borderId="0" xfId="0" applyNumberFormat="1" applyFont="1" applyAlignment="1">
      <alignment horizontal="center"/>
    </xf>
    <xf numFmtId="9" fontId="28" fillId="0" borderId="0" xfId="11" applyFont="1"/>
    <xf numFmtId="0" fontId="5" fillId="0" borderId="0" xfId="0" applyFont="1"/>
    <xf numFmtId="0" fontId="23" fillId="10" borderId="0" xfId="0" applyFont="1" applyFill="1"/>
    <xf numFmtId="9" fontId="23" fillId="9" borderId="0" xfId="11" applyFont="1" applyFill="1" applyAlignment="1"/>
    <xf numFmtId="9" fontId="23" fillId="0" borderId="0" xfId="0" applyNumberFormat="1" applyFont="1"/>
    <xf numFmtId="0" fontId="41" fillId="0" borderId="0" xfId="0" applyFont="1" applyAlignment="1">
      <alignment horizontal="center"/>
    </xf>
    <xf numFmtId="0" fontId="2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8" fillId="0" borderId="0" xfId="0" applyFont="1" applyAlignment="1">
      <alignment horizontal="right"/>
    </xf>
    <xf numFmtId="0" fontId="23" fillId="2" borderId="7"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7" fillId="0" borderId="0" xfId="0" applyFont="1" applyAlignment="1">
      <alignment horizontal="center" vertical="center" wrapText="1"/>
    </xf>
    <xf numFmtId="0" fontId="17" fillId="0" borderId="4" xfId="0" applyFont="1" applyBorder="1" applyAlignment="1">
      <alignment horizontal="center" vertical="center" wrapText="1"/>
    </xf>
    <xf numFmtId="0" fontId="2" fillId="0" borderId="0" xfId="0" applyFont="1" applyAlignment="1">
      <alignment horizontal="center"/>
    </xf>
    <xf numFmtId="0" fontId="4" fillId="13" borderId="5" xfId="1" applyFont="1" applyFill="1" applyBorder="1" applyAlignment="1">
      <alignment horizontal="center" vertical="center" wrapText="1"/>
    </xf>
    <xf numFmtId="0" fontId="4" fillId="13" borderId="0" xfId="1" applyFont="1" applyFill="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0" fillId="5" borderId="0" xfId="0" applyFont="1" applyFill="1" applyAlignment="1">
      <alignment horizontal="center" vertical="center" wrapText="1"/>
    </xf>
    <xf numFmtId="0" fontId="13" fillId="0" borderId="0" xfId="0" applyFont="1"/>
    <xf numFmtId="0" fontId="12" fillId="14" borderId="10" xfId="0" applyFont="1" applyFill="1" applyBorder="1" applyAlignment="1">
      <alignment horizontal="center" vertical="center" wrapText="1"/>
    </xf>
    <xf numFmtId="0" fontId="13" fillId="13" borderId="0" xfId="0" applyFont="1" applyFill="1"/>
    <xf numFmtId="0" fontId="21" fillId="0" borderId="16" xfId="0" applyFont="1" applyBorder="1" applyAlignment="1">
      <alignment horizontal="center"/>
    </xf>
    <xf numFmtId="0" fontId="13" fillId="0" borderId="16" xfId="0" applyFont="1" applyBorder="1"/>
    <xf numFmtId="0" fontId="14" fillId="0" borderId="10" xfId="0" applyFont="1" applyBorder="1" applyAlignment="1">
      <alignment horizontal="center"/>
    </xf>
    <xf numFmtId="0" fontId="13" fillId="0" borderId="0" xfId="0" applyFont="1" applyBorder="1"/>
    <xf numFmtId="0" fontId="13" fillId="0" borderId="14" xfId="0" applyFont="1" applyBorder="1"/>
    <xf numFmtId="0" fontId="14" fillId="2" borderId="7" xfId="0" applyFont="1" applyFill="1" applyBorder="1" applyAlignment="1">
      <alignment horizontal="center"/>
    </xf>
    <xf numFmtId="0" fontId="13" fillId="2" borderId="4" xfId="0" applyFont="1" applyFill="1" applyBorder="1"/>
    <xf numFmtId="0" fontId="13" fillId="2" borderId="9" xfId="0" applyFont="1" applyFill="1" applyBorder="1"/>
    <xf numFmtId="0" fontId="13" fillId="2" borderId="6" xfId="0" applyFont="1" applyFill="1" applyBorder="1"/>
    <xf numFmtId="0" fontId="17" fillId="7" borderId="5" xfId="0" applyFont="1" applyFill="1" applyBorder="1" applyAlignment="1">
      <alignment horizontal="center" vertical="center" wrapText="1"/>
    </xf>
    <xf numFmtId="0" fontId="17" fillId="7" borderId="28" xfId="0" applyFont="1" applyFill="1" applyBorder="1" applyAlignment="1">
      <alignment horizontal="center" vertical="center" wrapText="1"/>
    </xf>
    <xf numFmtId="0" fontId="12" fillId="14" borderId="0" xfId="0" applyFont="1" applyFill="1" applyBorder="1" applyAlignment="1">
      <alignment horizontal="center" vertical="center" wrapText="1"/>
    </xf>
    <xf numFmtId="0" fontId="43" fillId="0" borderId="11" xfId="10" applyFont="1" applyBorder="1" applyAlignment="1">
      <alignment horizontal="center"/>
    </xf>
    <xf numFmtId="0" fontId="43" fillId="0" borderId="12" xfId="10" applyFont="1" applyBorder="1" applyAlignment="1">
      <alignment horizontal="center"/>
    </xf>
    <xf numFmtId="0" fontId="37" fillId="0" borderId="7" xfId="10" applyFont="1" applyBorder="1" applyAlignment="1">
      <alignment horizontal="center" vertical="center"/>
    </xf>
    <xf numFmtId="0" fontId="37" fillId="0" borderId="4" xfId="10" applyFont="1" applyBorder="1" applyAlignment="1">
      <alignment horizontal="center" vertical="center"/>
    </xf>
    <xf numFmtId="0" fontId="37" fillId="0" borderId="8" xfId="10" applyFont="1" applyBorder="1" applyAlignment="1">
      <alignment horizontal="center" vertical="center"/>
    </xf>
    <xf numFmtId="0" fontId="37" fillId="0" borderId="9" xfId="10" applyFont="1" applyBorder="1" applyAlignment="1">
      <alignment horizontal="center" vertical="center"/>
    </xf>
    <xf numFmtId="0" fontId="37" fillId="0" borderId="6" xfId="10" applyFont="1" applyBorder="1" applyAlignment="1">
      <alignment horizontal="center" vertical="center"/>
    </xf>
    <xf numFmtId="0" fontId="37" fillId="0" borderId="2" xfId="10" applyFont="1" applyBorder="1" applyAlignment="1">
      <alignment horizontal="center" vertical="center"/>
    </xf>
    <xf numFmtId="0" fontId="43" fillId="0" borderId="1" xfId="10" applyFont="1" applyBorder="1" applyAlignment="1">
      <alignment horizontal="left" vertical="center"/>
    </xf>
    <xf numFmtId="0" fontId="17" fillId="12" borderId="1" xfId="10" applyFont="1" applyFill="1" applyBorder="1" applyAlignment="1">
      <alignment horizontal="center" vertical="center" wrapText="1"/>
    </xf>
    <xf numFmtId="0" fontId="40" fillId="3" borderId="1" xfId="10" applyFont="1" applyFill="1" applyBorder="1"/>
    <xf numFmtId="0" fontId="11" fillId="10" borderId="1" xfId="10" applyFont="1" applyFill="1" applyBorder="1" applyAlignment="1">
      <alignment horizontal="center" vertical="center"/>
    </xf>
    <xf numFmtId="0" fontId="17" fillId="12" borderId="11" xfId="10" applyFont="1" applyFill="1" applyBorder="1" applyAlignment="1">
      <alignment horizontal="center" vertical="center" wrapText="1"/>
    </xf>
    <xf numFmtId="0" fontId="17" fillId="12" borderId="12" xfId="10" applyFont="1" applyFill="1" applyBorder="1" applyAlignment="1">
      <alignment horizontal="center" vertical="center" wrapText="1"/>
    </xf>
    <xf numFmtId="0" fontId="2" fillId="0" borderId="11" xfId="13" applyFont="1" applyBorder="1" applyAlignment="1">
      <alignment horizontal="center" vertical="center" wrapText="1"/>
    </xf>
    <xf numFmtId="0" fontId="2" fillId="0" borderId="13" xfId="13" applyFont="1" applyBorder="1" applyAlignment="1">
      <alignment horizontal="center" vertical="center" wrapText="1"/>
    </xf>
    <xf numFmtId="0" fontId="2" fillId="0" borderId="12" xfId="13" applyFont="1" applyBorder="1" applyAlignment="1">
      <alignment horizontal="center" vertical="center" wrapText="1"/>
    </xf>
    <xf numFmtId="0" fontId="5" fillId="0" borderId="7" xfId="13" applyFont="1" applyBorder="1" applyAlignment="1">
      <alignment horizontal="center" vertical="center" wrapText="1"/>
    </xf>
    <xf numFmtId="0" fontId="5" fillId="0" borderId="5" xfId="13" applyFont="1" applyBorder="1" applyAlignment="1">
      <alignment horizontal="center" vertical="center" wrapText="1"/>
    </xf>
    <xf numFmtId="0" fontId="5" fillId="0" borderId="9" xfId="13" applyFont="1" applyBorder="1" applyAlignment="1">
      <alignment horizontal="center" vertical="center" wrapText="1"/>
    </xf>
    <xf numFmtId="0" fontId="2" fillId="0" borderId="1" xfId="0" applyFont="1" applyBorder="1" applyAlignment="1">
      <alignment horizontal="center"/>
    </xf>
    <xf numFmtId="0" fontId="11" fillId="0" borderId="1" xfId="10" applyFont="1" applyBorder="1" applyAlignment="1">
      <alignment horizontal="center" vertical="center"/>
    </xf>
    <xf numFmtId="0" fontId="17" fillId="7" borderId="0"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7" fillId="7" borderId="16"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3" fillId="0" borderId="1" xfId="0" applyFont="1" applyBorder="1"/>
    <xf numFmtId="0" fontId="17" fillId="3" borderId="1" xfId="0" applyFont="1" applyFill="1" applyBorder="1" applyAlignment="1" applyProtection="1">
      <alignment horizontal="center" vertical="center" wrapText="1"/>
      <protection hidden="1"/>
    </xf>
    <xf numFmtId="0" fontId="17" fillId="3" borderId="11" xfId="0" applyFont="1" applyFill="1" applyBorder="1" applyAlignment="1" applyProtection="1">
      <alignment horizontal="center" vertical="center" wrapText="1"/>
      <protection hidden="1"/>
    </xf>
    <xf numFmtId="0" fontId="17" fillId="3" borderId="12" xfId="0" applyFont="1" applyFill="1" applyBorder="1" applyAlignment="1" applyProtection="1">
      <alignment horizontal="center" vertical="center" wrapText="1"/>
      <protection hidden="1"/>
    </xf>
    <xf numFmtId="0" fontId="17" fillId="3" borderId="11" xfId="0" applyFont="1" applyFill="1" applyBorder="1" applyAlignment="1" applyProtection="1">
      <alignment horizontal="left" vertical="center" wrapText="1"/>
      <protection hidden="1"/>
    </xf>
    <xf numFmtId="0" fontId="17" fillId="3" borderId="12" xfId="0" applyFont="1" applyFill="1" applyBorder="1" applyAlignment="1" applyProtection="1">
      <alignment horizontal="left" vertical="center" wrapText="1"/>
      <protection hidden="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9" fontId="2" fillId="0" borderId="11" xfId="0" applyNumberFormat="1" applyFont="1" applyBorder="1" applyAlignment="1">
      <alignment horizontal="center" vertical="center" wrapText="1"/>
    </xf>
    <xf numFmtId="9" fontId="2" fillId="0" borderId="12" xfId="0" applyNumberFormat="1" applyFont="1" applyBorder="1" applyAlignment="1">
      <alignment horizontal="center" vertical="center" wrapText="1"/>
    </xf>
    <xf numFmtId="0" fontId="4" fillId="13" borderId="0" xfId="0" applyFont="1" applyFill="1" applyAlignment="1" applyProtection="1">
      <alignment horizontal="center" vertical="center" wrapText="1"/>
      <protection hidden="1"/>
    </xf>
    <xf numFmtId="0" fontId="2" fillId="2" borderId="7" xfId="0" applyFont="1" applyFill="1" applyBorder="1" applyAlignment="1">
      <alignment horizontal="center"/>
    </xf>
    <xf numFmtId="0" fontId="2" fillId="2" borderId="4" xfId="0" applyFont="1" applyFill="1" applyBorder="1" applyAlignment="1">
      <alignment horizontal="center"/>
    </xf>
    <xf numFmtId="0" fontId="2" fillId="2" borderId="9" xfId="0" applyFont="1" applyFill="1" applyBorder="1" applyAlignment="1">
      <alignment horizontal="center"/>
    </xf>
    <xf numFmtId="0" fontId="2" fillId="2" borderId="6" xfId="0" applyFont="1" applyFill="1" applyBorder="1" applyAlignment="1">
      <alignment horizontal="center"/>
    </xf>
    <xf numFmtId="0" fontId="18" fillId="2" borderId="1" xfId="0" applyFont="1" applyFill="1" applyBorder="1" applyAlignment="1">
      <alignment horizontal="center" vertical="center"/>
    </xf>
    <xf numFmtId="0" fontId="2" fillId="0" borderId="4" xfId="0" applyFont="1" applyBorder="1" applyAlignment="1">
      <alignment horizontal="center"/>
    </xf>
    <xf numFmtId="0" fontId="5" fillId="0" borderId="11"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23" fillId="0" borderId="1" xfId="0" applyFont="1" applyBorder="1" applyAlignment="1" applyProtection="1">
      <alignment horizontal="center" vertical="center" wrapText="1"/>
      <protection hidden="1"/>
    </xf>
    <xf numFmtId="0" fontId="23" fillId="0" borderId="11" xfId="0" applyFont="1" applyBorder="1" applyAlignment="1" applyProtection="1">
      <alignment vertical="center" wrapText="1"/>
      <protection hidden="1"/>
    </xf>
    <xf numFmtId="0" fontId="23" fillId="0" borderId="13" xfId="0" applyFont="1" applyBorder="1" applyAlignment="1" applyProtection="1">
      <alignment vertical="center" wrapText="1"/>
      <protection hidden="1"/>
    </xf>
    <xf numFmtId="0" fontId="23" fillId="0" borderId="12" xfId="0" applyFont="1" applyBorder="1" applyAlignment="1" applyProtection="1">
      <alignment vertical="center" wrapText="1"/>
      <protection hidden="1"/>
    </xf>
    <xf numFmtId="0" fontId="0" fillId="0" borderId="6" xfId="0" applyBorder="1" applyAlignment="1">
      <alignment horizontal="center"/>
    </xf>
    <xf numFmtId="0" fontId="2" fillId="0" borderId="7" xfId="0" applyFont="1" applyBorder="1" applyAlignment="1">
      <alignment horizontal="center"/>
    </xf>
    <xf numFmtId="0" fontId="2" fillId="0" borderId="9" xfId="0" applyFont="1" applyBorder="1" applyAlignment="1">
      <alignment horizontal="center"/>
    </xf>
    <xf numFmtId="0" fontId="2" fillId="0" borderId="6" xfId="0" applyFont="1" applyBorder="1" applyAlignment="1">
      <alignment horizont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0" fillId="0" borderId="0" xfId="0" applyAlignment="1">
      <alignment horizontal="center"/>
    </xf>
    <xf numFmtId="0" fontId="12" fillId="13" borderId="0" xfId="0" applyFont="1" applyFill="1" applyAlignment="1">
      <alignment horizontal="center" vertical="center"/>
    </xf>
    <xf numFmtId="0" fontId="37" fillId="0" borderId="21" xfId="12" applyFont="1" applyBorder="1" applyAlignment="1">
      <alignment horizontal="center" vertical="center"/>
    </xf>
    <xf numFmtId="0" fontId="44" fillId="0" borderId="14" xfId="12" applyFont="1" applyBorder="1"/>
    <xf numFmtId="0" fontId="44" fillId="0" borderId="22" xfId="12" applyFont="1" applyBorder="1"/>
    <xf numFmtId="0" fontId="44" fillId="0" borderId="24" xfId="12" applyFont="1" applyBorder="1"/>
    <xf numFmtId="0" fontId="44" fillId="0" borderId="16" xfId="12" applyFont="1" applyBorder="1"/>
    <xf numFmtId="0" fontId="44" fillId="0" borderId="25" xfId="12" applyFont="1" applyBorder="1"/>
    <xf numFmtId="0" fontId="23" fillId="0" borderId="30" xfId="0" applyFont="1" applyBorder="1" applyAlignment="1">
      <alignment horizontal="left" vertical="center" wrapText="1"/>
    </xf>
    <xf numFmtId="0" fontId="23" fillId="0" borderId="27" xfId="0" applyFont="1" applyBorder="1" applyAlignment="1">
      <alignment horizontal="left" vertical="center" wrapText="1"/>
    </xf>
    <xf numFmtId="0" fontId="23" fillId="0" borderId="3" xfId="0" applyFont="1" applyBorder="1" applyAlignment="1">
      <alignment horizontal="left" vertical="center" wrapText="1"/>
    </xf>
    <xf numFmtId="0" fontId="31" fillId="0" borderId="0" xfId="12" applyFont="1" applyAlignment="1">
      <alignment horizontal="center" vertical="center" wrapText="1"/>
    </xf>
    <xf numFmtId="0" fontId="28" fillId="0" borderId="0" xfId="12"/>
    <xf numFmtId="0" fontId="17" fillId="7" borderId="10" xfId="0" applyFont="1" applyFill="1" applyBorder="1" applyAlignment="1">
      <alignment horizontal="center" vertical="center" wrapText="1"/>
    </xf>
    <xf numFmtId="0" fontId="17" fillId="7" borderId="29" xfId="0" applyFont="1" applyFill="1" applyBorder="1" applyAlignment="1">
      <alignment horizontal="center" vertical="center" wrapText="1"/>
    </xf>
    <xf numFmtId="0" fontId="17" fillId="12" borderId="17" xfId="12" applyFont="1" applyFill="1" applyBorder="1" applyAlignment="1">
      <alignment horizontal="center" vertical="center" wrapText="1"/>
    </xf>
    <xf numFmtId="0" fontId="42" fillId="3" borderId="18" xfId="12" applyFont="1" applyFill="1" applyBorder="1"/>
    <xf numFmtId="0" fontId="42" fillId="3" borderId="19" xfId="12" applyFont="1" applyFill="1" applyBorder="1"/>
    <xf numFmtId="0" fontId="18" fillId="0" borderId="20" xfId="12" applyFont="1" applyBorder="1" applyAlignment="1">
      <alignment horizontal="center" vertical="center" wrapText="1"/>
    </xf>
    <xf numFmtId="0" fontId="30" fillId="0" borderId="23" xfId="12" applyFont="1" applyBorder="1"/>
    <xf numFmtId="0" fontId="33" fillId="0" borderId="20" xfId="12" applyFont="1" applyBorder="1" applyAlignment="1">
      <alignment horizontal="center" vertical="center" wrapText="1"/>
    </xf>
    <xf numFmtId="0" fontId="30" fillId="0" borderId="26" xfId="12" applyFont="1" applyBorder="1"/>
    <xf numFmtId="0" fontId="32" fillId="0" borderId="17" xfId="12" applyFont="1" applyBorder="1" applyAlignment="1">
      <alignment horizontal="center"/>
    </xf>
    <xf numFmtId="0" fontId="30" fillId="0" borderId="18" xfId="12" applyFont="1" applyBorder="1"/>
    <xf numFmtId="0" fontId="30" fillId="0" borderId="19" xfId="12" applyFont="1" applyBorder="1"/>
    <xf numFmtId="0" fontId="29" fillId="0" borderId="17" xfId="12" applyFont="1" applyBorder="1" applyAlignment="1">
      <alignment horizontal="center" vertical="center"/>
    </xf>
    <xf numFmtId="0" fontId="29" fillId="0" borderId="17" xfId="12" applyFont="1" applyFill="1" applyBorder="1" applyAlignment="1">
      <alignment horizontal="center" vertical="center"/>
    </xf>
    <xf numFmtId="0" fontId="30" fillId="0" borderId="18" xfId="12" applyFont="1" applyFill="1" applyBorder="1"/>
    <xf numFmtId="0" fontId="30" fillId="0" borderId="19" xfId="12" applyFont="1" applyFill="1" applyBorder="1"/>
    <xf numFmtId="0" fontId="17" fillId="12" borderId="20" xfId="12" applyFont="1" applyFill="1" applyBorder="1" applyAlignment="1">
      <alignment horizontal="center" vertical="center" wrapText="1"/>
    </xf>
    <xf numFmtId="0" fontId="42" fillId="3" borderId="23" xfId="12" applyFont="1" applyFill="1" applyBorder="1"/>
    <xf numFmtId="0" fontId="0" fillId="0" borderId="4" xfId="0" applyBorder="1" applyAlignment="1">
      <alignment horizontal="center"/>
    </xf>
    <xf numFmtId="0" fontId="8" fillId="2" borderId="8" xfId="0" applyFont="1" applyFill="1" applyBorder="1" applyAlignment="1">
      <alignment horizontal="center" vertical="center" wrapText="1"/>
    </xf>
    <xf numFmtId="0" fontId="8" fillId="2" borderId="2" xfId="0" applyFont="1" applyFill="1" applyBorder="1" applyAlignment="1">
      <alignment horizontal="center" vertical="center" wrapText="1"/>
    </xf>
  </cellXfs>
  <cellStyles count="15">
    <cellStyle name="Hipervínculo" xfId="14" builtinId="8"/>
    <cellStyle name="Millares [0] 2" xfId="3" xr:uid="{00000000-0005-0000-0000-000001000000}"/>
    <cellStyle name="Millares [0] 2 2" xfId="4" xr:uid="{00000000-0005-0000-0000-000002000000}"/>
    <cellStyle name="Millares [0] 2 3" xfId="6" xr:uid="{00000000-0005-0000-0000-000003000000}"/>
    <cellStyle name="Millares [0] 3" xfId="5" xr:uid="{00000000-0005-0000-0000-000004000000}"/>
    <cellStyle name="Millares [0] 4" xfId="7" xr:uid="{00000000-0005-0000-0000-000005000000}"/>
    <cellStyle name="Normal" xfId="0" builtinId="0"/>
    <cellStyle name="Normal 2" xfId="1" xr:uid="{00000000-0005-0000-0000-000007000000}"/>
    <cellStyle name="Normal 2 2" xfId="13" xr:uid="{797B7D64-364C-4D32-A605-E02A09271009}"/>
    <cellStyle name="Normal 2 4" xfId="9" xr:uid="{B498FDF5-347C-412A-937F-DB1FB28A8A8C}"/>
    <cellStyle name="Normal 3" xfId="12" xr:uid="{97285D00-1C4B-41A0-9AB2-69BD009C2BAA}"/>
    <cellStyle name="Normal 5" xfId="10" xr:uid="{2DBF989C-2FAD-4A28-BB4A-1DD5964DC6B3}"/>
    <cellStyle name="Normal 6" xfId="8" xr:uid="{ED56621B-2217-4CFC-884B-4027B4B669EA}"/>
    <cellStyle name="Porcentaje" xfId="11" builtinId="5"/>
    <cellStyle name="Porcentaje 2" xfId="2" xr:uid="{00000000-0005-0000-0000-000009000000}"/>
  </cellStyles>
  <dxfs count="10">
    <dxf>
      <numFmt numFmtId="13" formatCode="0%"/>
    </dxf>
    <dxf>
      <numFmt numFmtId="13" formatCode="0%"/>
    </dxf>
    <dxf>
      <numFmt numFmtId="13" formatCode="0%"/>
    </dxf>
    <dxf>
      <numFmt numFmtId="13" formatCode="0%"/>
    </dxf>
    <dxf>
      <numFmt numFmtId="164" formatCode="0.0%"/>
    </dxf>
    <dxf>
      <numFmt numFmtId="164" formatCode="0.0%"/>
    </dxf>
    <dxf>
      <font>
        <b val="0"/>
        <i val="0"/>
        <strike val="0"/>
        <condense val="0"/>
        <extend val="0"/>
        <outline val="0"/>
        <shadow val="0"/>
        <u val="none"/>
        <vertAlign val="baseline"/>
        <sz val="11"/>
        <color theme="1"/>
        <name val="Calibri"/>
        <family val="2"/>
        <scheme val="minor"/>
      </font>
      <numFmt numFmtId="164" formatCode="0.0%"/>
    </dxf>
    <dxf>
      <font>
        <b val="0"/>
        <i val="0"/>
        <strike val="0"/>
        <condense val="0"/>
        <extend val="0"/>
        <outline val="0"/>
        <shadow val="0"/>
        <u val="none"/>
        <vertAlign val="baseline"/>
        <sz val="11"/>
        <color theme="1"/>
        <name val="Calibri"/>
        <family val="2"/>
        <scheme val="minor"/>
      </font>
      <numFmt numFmtId="164" formatCode="0.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8" tint="-0.249977111117893"/>
        </patternFill>
      </fill>
      <alignment horizontal="center" vertical="center" textRotation="0" wrapText="0" indent="0" justifyLastLine="0" shrinkToFit="0" readingOrder="0"/>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customXml" Target="../customXml/item1.xml"/><Relationship Id="rId10" Type="http://schemas.openxmlformats.org/officeDocument/2006/relationships/externalLink" Target="externalLinks/externalLink2.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201083</xdr:colOff>
      <xdr:row>0</xdr:row>
      <xdr:rowOff>116717</xdr:rowOff>
    </xdr:from>
    <xdr:to>
      <xdr:col>1</xdr:col>
      <xdr:colOff>508000</xdr:colOff>
      <xdr:row>1</xdr:row>
      <xdr:rowOff>231320</xdr:rowOff>
    </xdr:to>
    <xdr:pic>
      <xdr:nvPicPr>
        <xdr:cNvPr id="2" name="Imagen 1" descr="logo Marca R">
          <a:extLst>
            <a:ext uri="{FF2B5EF4-FFF2-40B4-BE49-F238E27FC236}">
              <a16:creationId xmlns:a16="http://schemas.microsoft.com/office/drawing/2014/main" id="{88449DA0-4E71-49F6-A0AF-9747E5CE30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083" y="116717"/>
          <a:ext cx="2810631" cy="5636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742950</xdr:colOff>
      <xdr:row>3</xdr:row>
      <xdr:rowOff>0</xdr:rowOff>
    </xdr:from>
    <xdr:ext cx="1924050" cy="571500"/>
    <xdr:sp macro="" textlink="">
      <xdr:nvSpPr>
        <xdr:cNvPr id="2" name="Shape 10">
          <a:extLst>
            <a:ext uri="{FF2B5EF4-FFF2-40B4-BE49-F238E27FC236}">
              <a16:creationId xmlns:a16="http://schemas.microsoft.com/office/drawing/2014/main" id="{3F0A95C9-D9EC-4BE0-9A02-6E5126F90611}"/>
            </a:ext>
          </a:extLst>
        </xdr:cNvPr>
        <xdr:cNvSpPr/>
      </xdr:nvSpPr>
      <xdr:spPr>
        <a:xfrm>
          <a:off x="13163550" y="1133475"/>
          <a:ext cx="1924050" cy="5715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152400</xdr:colOff>
      <xdr:row>0</xdr:row>
      <xdr:rowOff>114300</xdr:rowOff>
    </xdr:from>
    <xdr:ext cx="2924175" cy="714375"/>
    <xdr:pic>
      <xdr:nvPicPr>
        <xdr:cNvPr id="3" name="image1.png" descr="logo Marca R">
          <a:extLst>
            <a:ext uri="{FF2B5EF4-FFF2-40B4-BE49-F238E27FC236}">
              <a16:creationId xmlns:a16="http://schemas.microsoft.com/office/drawing/2014/main" id="{C9E602E1-9CD7-4606-9154-F2577A5E627D}"/>
            </a:ext>
          </a:extLst>
        </xdr:cNvPr>
        <xdr:cNvPicPr preferRelativeResize="0"/>
      </xdr:nvPicPr>
      <xdr:blipFill>
        <a:blip xmlns:r="http://schemas.openxmlformats.org/officeDocument/2006/relationships" r:embed="rId1" cstate="print"/>
        <a:stretch>
          <a:fillRect/>
        </a:stretch>
      </xdr:blipFill>
      <xdr:spPr>
        <a:xfrm>
          <a:off x="152400" y="114300"/>
          <a:ext cx="2924175" cy="7143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51593</xdr:colOff>
      <xdr:row>0</xdr:row>
      <xdr:rowOff>94457</xdr:rowOff>
    </xdr:from>
    <xdr:to>
      <xdr:col>0</xdr:col>
      <xdr:colOff>2880050</xdr:colOff>
      <xdr:row>1</xdr:row>
      <xdr:rowOff>362289</xdr:rowOff>
    </xdr:to>
    <xdr:pic>
      <xdr:nvPicPr>
        <xdr:cNvPr id="2" name="image3.png">
          <a:extLst>
            <a:ext uri="{FF2B5EF4-FFF2-40B4-BE49-F238E27FC236}">
              <a16:creationId xmlns:a16="http://schemas.microsoft.com/office/drawing/2014/main" id="{219AC90F-AC22-407A-A8B3-0B803421CE0B}"/>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593" y="94457"/>
          <a:ext cx="2828457" cy="741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114300</xdr:rowOff>
    </xdr:from>
    <xdr:to>
      <xdr:col>1</xdr:col>
      <xdr:colOff>317500</xdr:colOff>
      <xdr:row>1</xdr:row>
      <xdr:rowOff>217714</xdr:rowOff>
    </xdr:to>
    <xdr:pic>
      <xdr:nvPicPr>
        <xdr:cNvPr id="3" name="Imagen 2" descr="logo Marca R">
          <a:extLst>
            <a:ext uri="{FF2B5EF4-FFF2-40B4-BE49-F238E27FC236}">
              <a16:creationId xmlns:a16="http://schemas.microsoft.com/office/drawing/2014/main" id="{FD49D922-3494-430C-B353-BD03F09849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4300"/>
          <a:ext cx="2140857" cy="47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1000125</xdr:colOff>
      <xdr:row>4</xdr:row>
      <xdr:rowOff>0</xdr:rowOff>
    </xdr:from>
    <xdr:to>
      <xdr:col>5</xdr:col>
      <xdr:colOff>1314449</xdr:colOff>
      <xdr:row>5</xdr:row>
      <xdr:rowOff>190500</xdr:rowOff>
    </xdr:to>
    <xdr:sp macro="[0]!indice_00" textlink="">
      <xdr:nvSpPr>
        <xdr:cNvPr id="4" name="Rectángulo 3">
          <a:extLst>
            <a:ext uri="{FF2B5EF4-FFF2-40B4-BE49-F238E27FC236}">
              <a16:creationId xmlns:a16="http://schemas.microsoft.com/office/drawing/2014/main" id="{A4EA2A9C-1165-4807-A5EA-2EE3778D4FAF}"/>
            </a:ext>
          </a:extLst>
        </xdr:cNvPr>
        <xdr:cNvSpPr/>
      </xdr:nvSpPr>
      <xdr:spPr>
        <a:xfrm>
          <a:off x="8705850" y="1162050"/>
          <a:ext cx="847724"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1</xdr:colOff>
      <xdr:row>4</xdr:row>
      <xdr:rowOff>0</xdr:rowOff>
    </xdr:from>
    <xdr:to>
      <xdr:col>11</xdr:col>
      <xdr:colOff>1</xdr:colOff>
      <xdr:row>4</xdr:row>
      <xdr:rowOff>28575</xdr:rowOff>
    </xdr:to>
    <xdr:sp macro="[0]!indice_00" textlink="">
      <xdr:nvSpPr>
        <xdr:cNvPr id="6" name="Rectángulo 5">
          <a:extLst>
            <a:ext uri="{FF2B5EF4-FFF2-40B4-BE49-F238E27FC236}">
              <a16:creationId xmlns:a16="http://schemas.microsoft.com/office/drawing/2014/main" id="{E7B1D652-5883-4FA8-8F22-0439DE636242}"/>
            </a:ext>
          </a:extLst>
        </xdr:cNvPr>
        <xdr:cNvSpPr/>
      </xdr:nvSpPr>
      <xdr:spPr>
        <a:xfrm>
          <a:off x="11782425" y="866775"/>
          <a:ext cx="0" cy="400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1</xdr:colOff>
      <xdr:row>4</xdr:row>
      <xdr:rowOff>0</xdr:rowOff>
    </xdr:from>
    <xdr:to>
      <xdr:col>14</xdr:col>
      <xdr:colOff>1</xdr:colOff>
      <xdr:row>4</xdr:row>
      <xdr:rowOff>28575</xdr:rowOff>
    </xdr:to>
    <xdr:sp macro="[0]!indice_00" textlink="">
      <xdr:nvSpPr>
        <xdr:cNvPr id="7" name="Rectángulo 6">
          <a:extLst>
            <a:ext uri="{FF2B5EF4-FFF2-40B4-BE49-F238E27FC236}">
              <a16:creationId xmlns:a16="http://schemas.microsoft.com/office/drawing/2014/main" id="{184F5D42-7B50-49F0-9F7E-C27FA811C72D}"/>
            </a:ext>
          </a:extLst>
        </xdr:cNvPr>
        <xdr:cNvSpPr/>
      </xdr:nvSpPr>
      <xdr:spPr>
        <a:xfrm>
          <a:off x="13631334" y="867833"/>
          <a:ext cx="762000" cy="3989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91888</xdr:colOff>
      <xdr:row>0</xdr:row>
      <xdr:rowOff>222037</xdr:rowOff>
    </xdr:from>
    <xdr:to>
      <xdr:col>1</xdr:col>
      <xdr:colOff>627529</xdr:colOff>
      <xdr:row>1</xdr:row>
      <xdr:rowOff>260137</xdr:rowOff>
    </xdr:to>
    <xdr:pic>
      <xdr:nvPicPr>
        <xdr:cNvPr id="2" name="Imagen 1" descr="logo Marca R">
          <a:extLst>
            <a:ext uri="{FF2B5EF4-FFF2-40B4-BE49-F238E27FC236}">
              <a16:creationId xmlns:a16="http://schemas.microsoft.com/office/drawing/2014/main" id="{2056AF76-3069-404F-A987-3FD8536A76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88" y="222037"/>
          <a:ext cx="2358998"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206828</xdr:colOff>
      <xdr:row>0</xdr:row>
      <xdr:rowOff>40821</xdr:rowOff>
    </xdr:from>
    <xdr:ext cx="2771775" cy="693964"/>
    <xdr:pic>
      <xdr:nvPicPr>
        <xdr:cNvPr id="2" name="image1.png">
          <a:extLst>
            <a:ext uri="{FF2B5EF4-FFF2-40B4-BE49-F238E27FC236}">
              <a16:creationId xmlns:a16="http://schemas.microsoft.com/office/drawing/2014/main" id="{B0BA953C-DE89-4F1F-915E-C7249FD6FD18}"/>
            </a:ext>
          </a:extLst>
        </xdr:cNvPr>
        <xdr:cNvPicPr preferRelativeResize="0"/>
      </xdr:nvPicPr>
      <xdr:blipFill>
        <a:blip xmlns:r="http://schemas.openxmlformats.org/officeDocument/2006/relationships" r:embed="rId1" cstate="print"/>
        <a:stretch>
          <a:fillRect/>
        </a:stretch>
      </xdr:blipFill>
      <xdr:spPr>
        <a:xfrm>
          <a:off x="206828" y="40821"/>
          <a:ext cx="2771775" cy="693964"/>
        </a:xfrm>
        <a:prstGeom prst="rect">
          <a:avLst/>
        </a:prstGeom>
        <a:noFill/>
      </xdr:spPr>
    </xdr:pic>
    <xdr:clientData fLocksWithSheet="0"/>
  </xdr:oneCellAnchor>
  <xdr:oneCellAnchor>
    <xdr:from>
      <xdr:col>10</xdr:col>
      <xdr:colOff>742950</xdr:colOff>
      <xdr:row>3</xdr:row>
      <xdr:rowOff>0</xdr:rowOff>
    </xdr:from>
    <xdr:ext cx="1924050" cy="571500"/>
    <xdr:sp macro="" textlink="">
      <xdr:nvSpPr>
        <xdr:cNvPr id="3" name="Shape 10">
          <a:extLst>
            <a:ext uri="{FF2B5EF4-FFF2-40B4-BE49-F238E27FC236}">
              <a16:creationId xmlns:a16="http://schemas.microsoft.com/office/drawing/2014/main" id="{C8647063-3F61-4CEC-9DE5-5A836A8F5554}"/>
            </a:ext>
          </a:extLst>
        </xdr:cNvPr>
        <xdr:cNvSpPr/>
      </xdr:nvSpPr>
      <xdr:spPr>
        <a:xfrm>
          <a:off x="13335000" y="1085850"/>
          <a:ext cx="1924050" cy="5715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76202</xdr:rowOff>
    </xdr:from>
    <xdr:to>
      <xdr:col>1</xdr:col>
      <xdr:colOff>1371600</xdr:colOff>
      <xdr:row>1</xdr:row>
      <xdr:rowOff>112049</xdr:rowOff>
    </xdr:to>
    <xdr:pic>
      <xdr:nvPicPr>
        <xdr:cNvPr id="2" name="Imagen 1" descr="logo Marca R">
          <a:extLst>
            <a:ext uri="{FF2B5EF4-FFF2-40B4-BE49-F238E27FC236}">
              <a16:creationId xmlns:a16="http://schemas.microsoft.com/office/drawing/2014/main" id="{B22A3621-2571-41E2-9875-3D35FBCF31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76202"/>
          <a:ext cx="1838325" cy="3692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yE%20CONS%20SDLLOM%202014.xlsx" TargetMode="External"/></Relationships>
</file>

<file path=xl/externalLinks/_rels/externalLink10.xml.rels><?xml version="1.0" encoding="UTF-8" standalone="yes"?>
<Relationships xmlns="http://schemas.openxmlformats.org/package/2006/relationships"><Relationship Id="rId3" Type="http://schemas.openxmlformats.org/officeDocument/2006/relationships/externalLinkPath" Target="file:///G:\Unidades%20compartidas\2025%20GESTI&#211;N%20INTEGRAL\RESPUESTAS%20A%20CONTROL%20INTERNO\1%20ENE\2025000009%20PAAC%203er%20cuatr%202024\2025000034%20Respuesta%20PAAC%203er%20cuatr%202024\Revisi&#243;n%20Respuesta%202025000034\Anexo%202%20Seguimiento%20PAAC%203er%20cuatr%202024%20rev.xlsx" TargetMode="External"/><Relationship Id="rId2" Type="http://schemas.microsoft.com/office/2019/04/relationships/externalLinkLongPath" Target="file:///G:\Unidades%20compartidas\2025%20GESTI&#211;N%20INTEGRAL\RESPUESTAS%20A%20CONTROL%20INTERNO\1%20ENE\2025000009%20PAAC%203er%20cuatr%202024\2025000034%20Respuesta%20PAAC%203er%20cuatr%202024\Revisi&#243;n%20Respuesta%202025000034\Anexo%202%20Seguimiento%20PAAC%203er%20cuatr%202024%20rev.xlsx?2DAD616A" TargetMode="External"/><Relationship Id="rId1" Type="http://schemas.openxmlformats.org/officeDocument/2006/relationships/externalLinkPath" Target="file:///\\2DAD616A\Anexo%202%20Seguimiento%20PAAC%203er%20cuatr%202024%20rev.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lantilla%20Formatos%20n&#250;mero%201y%202.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Cy%20E%20LPRG%20CIAR%20POTI%20PI%2012022014.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Formato%20Contralor&#237;as.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3-7-rendicioncuentas.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Copia%20de%20Vigencias%20Futuras%202011.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EVALUACION%20DEL%20DESEMPE&#209;O%20Clememencia%20Ocamp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alcir\Downloads\08%20P.%20PAAC%20%202025%20PERIODO%201%20V1_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yE Prov Mauricio Ocampo"/>
      <sheetName val="CyE LProy Ana Usuga 2014 (2)"/>
      <sheetName val="CyE Prof Jorge Bcur 2014"/>
      <sheetName val="CyE Ana María Rivas 2014"/>
      <sheetName val="Indicadores y su definición"/>
    </sheetNames>
    <sheetDataSet>
      <sheetData sheetId="0"/>
      <sheetData sheetId="1"/>
      <sheetData sheetId="2">
        <row r="12">
          <cell r="B12" t="str">
            <v>01-Evaluación Desempeño</v>
          </cell>
        </row>
      </sheetData>
      <sheetData sheetId="3"/>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Avance"/>
      <sheetName val="INDICE"/>
      <sheetName val="Consolidado "/>
      <sheetName val="1.Riesgos Corrupción"/>
      <sheetName val="2.Racionalización de Trámit"/>
      <sheetName val="3.Rendicion de Cuentas "/>
      <sheetName val="4. Servicio al Ciudadano"/>
      <sheetName val="5. Transparencia"/>
      <sheetName val="6. Iniciativas "/>
      <sheetName val="Control de cambios"/>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1 (ENERO-SEPT 1998)"/>
      <sheetName val="FORMATO 2 (OCT-DIC 1998)"/>
      <sheetName val="ENER-SEPT"/>
      <sheetName val="OCT-DIC"/>
      <sheetName val="ACTIVIDADES"/>
      <sheetName val="Listados"/>
      <sheetName val="Listado"/>
      <sheetName val="Hoja1"/>
      <sheetName val="Listas Desplegables"/>
      <sheetName val="INGRESO DE DATOS"/>
    </sheetNames>
    <sheetDataSet>
      <sheetData sheetId="0" refreshError="1"/>
      <sheetData sheetId="1" refreshError="1"/>
      <sheetData sheetId="2" refreshError="1">
        <row r="1">
          <cell r="A1" t="str">
            <v>CdeA</v>
          </cell>
          <cell r="B1" t="str">
            <v>Nombre</v>
          </cell>
        </row>
        <row r="3">
          <cell r="A3">
            <v>0</v>
          </cell>
          <cell r="B3" t="str">
            <v>CENTRO DE COSTO NO EXISTE!!!</v>
          </cell>
        </row>
        <row r="4">
          <cell r="A4">
            <v>600</v>
          </cell>
          <cell r="B4" t="str">
            <v>AUDITORIA</v>
          </cell>
        </row>
        <row r="5">
          <cell r="A5">
            <v>601</v>
          </cell>
          <cell r="B5" t="str">
            <v>CENTRO DE COSTO NO EXISTE!!!</v>
          </cell>
        </row>
        <row r="6">
          <cell r="A6">
            <v>700</v>
          </cell>
          <cell r="B6" t="str">
            <v>ORGANISMOS DE CONTROL Y VIGILANCIA</v>
          </cell>
        </row>
        <row r="7">
          <cell r="A7">
            <v>701</v>
          </cell>
          <cell r="B7" t="str">
            <v>CENTRO DE COSTO NO EXISTE!!!</v>
          </cell>
        </row>
        <row r="8">
          <cell r="A8">
            <v>800</v>
          </cell>
          <cell r="B8" t="str">
            <v>JUNTA DIRECTIVA</v>
          </cell>
        </row>
        <row r="9">
          <cell r="A9">
            <v>801</v>
          </cell>
          <cell r="B9" t="str">
            <v>CENTRO DE COSTO NO EXISTE!!!</v>
          </cell>
        </row>
        <row r="10">
          <cell r="A10">
            <v>900</v>
          </cell>
          <cell r="B10" t="str">
            <v>GERENCIA GENERAL</v>
          </cell>
        </row>
        <row r="11">
          <cell r="A11">
            <v>901</v>
          </cell>
          <cell r="B11" t="str">
            <v>CENTRO DE COSTO NO EXISTE!!!</v>
          </cell>
        </row>
        <row r="12">
          <cell r="A12">
            <v>902</v>
          </cell>
          <cell r="B12" t="str">
            <v>GRUPO DE TRANSFORMACIÓN INTERNA</v>
          </cell>
        </row>
        <row r="13">
          <cell r="A13">
            <v>903</v>
          </cell>
          <cell r="B13" t="str">
            <v>SUBPROYECTO FINANZAS</v>
          </cell>
        </row>
        <row r="14">
          <cell r="A14">
            <v>904</v>
          </cell>
          <cell r="B14" t="str">
            <v>SUBPROYECTO COMERCIALIZADORA</v>
          </cell>
        </row>
        <row r="15">
          <cell r="A15">
            <v>905</v>
          </cell>
          <cell r="B15" t="str">
            <v>SUBPROYECTO RRHH</v>
          </cell>
        </row>
        <row r="16">
          <cell r="A16">
            <v>906</v>
          </cell>
          <cell r="B16" t="str">
            <v>SUBPROYECTO ESTRUCTURA</v>
          </cell>
        </row>
        <row r="17">
          <cell r="A17">
            <v>907</v>
          </cell>
          <cell r="B17" t="str">
            <v>SUBPROYECTO PLANEACIÓN ESTRATEGICA</v>
          </cell>
        </row>
        <row r="18">
          <cell r="A18">
            <v>908</v>
          </cell>
          <cell r="B18" t="str">
            <v>SUBPROYECTO ADMINISTRACIÓN DEL CAMBIO</v>
          </cell>
        </row>
        <row r="19">
          <cell r="A19">
            <v>909</v>
          </cell>
          <cell r="B19" t="str">
            <v>SUBPROYECTO CAMBIO CULTURAL</v>
          </cell>
        </row>
        <row r="20">
          <cell r="A20">
            <v>910</v>
          </cell>
          <cell r="B20" t="str">
            <v>DIRECCION PLANEACION</v>
          </cell>
        </row>
        <row r="21">
          <cell r="A21">
            <v>911</v>
          </cell>
          <cell r="B21" t="str">
            <v>CENTRO DE COSTO NO EXISTE!!!</v>
          </cell>
        </row>
        <row r="22">
          <cell r="A22">
            <v>930</v>
          </cell>
          <cell r="B22" t="str">
            <v>UNIDAD COMUNICAC. Y REL. CORPORATIVAS</v>
          </cell>
        </row>
        <row r="23">
          <cell r="A23">
            <v>931</v>
          </cell>
          <cell r="B23" t="str">
            <v>PUBLICIDAD INSTITUCIONAL EEPP</v>
          </cell>
        </row>
        <row r="24">
          <cell r="A24">
            <v>932</v>
          </cell>
          <cell r="B24" t="str">
            <v>CENTRO DE COSTO NO EXISTE!!!</v>
          </cell>
        </row>
        <row r="25">
          <cell r="A25">
            <v>933</v>
          </cell>
          <cell r="B25" t="str">
            <v>CENTRO DE COSTO NO EXISTE!!!</v>
          </cell>
        </row>
        <row r="26">
          <cell r="A26">
            <v>950</v>
          </cell>
          <cell r="B26" t="str">
            <v>DIRECCION DE CONTROL INTERNO</v>
          </cell>
        </row>
        <row r="27">
          <cell r="A27">
            <v>951</v>
          </cell>
          <cell r="B27" t="str">
            <v>UNIDAD DE DEFINICION DE CONTROL</v>
          </cell>
        </row>
        <row r="28">
          <cell r="A28">
            <v>952</v>
          </cell>
          <cell r="B28" t="str">
            <v>UNIDAD DE VERIF DE CONTROL</v>
          </cell>
        </row>
        <row r="29">
          <cell r="A29">
            <v>953</v>
          </cell>
          <cell r="B29" t="str">
            <v>CENTRO DE COSTO NO EXISTE!!!</v>
          </cell>
        </row>
        <row r="30">
          <cell r="A30">
            <v>1000</v>
          </cell>
          <cell r="B30" t="str">
            <v>GERENCIA DE AGUAS</v>
          </cell>
        </row>
        <row r="31">
          <cell r="A31">
            <v>1001</v>
          </cell>
          <cell r="B31" t="str">
            <v>PLAN DESARROLLO INFORMATICA . A. Y A.</v>
          </cell>
        </row>
        <row r="32">
          <cell r="A32">
            <v>1002</v>
          </cell>
          <cell r="B32" t="str">
            <v>PLANEACIÓN AGUAS</v>
          </cell>
        </row>
        <row r="33">
          <cell r="A33">
            <v>1003</v>
          </cell>
          <cell r="B33" t="str">
            <v>UNIDAD SANEAMIENTO HIDRICO</v>
          </cell>
        </row>
        <row r="34">
          <cell r="A34">
            <v>1004</v>
          </cell>
          <cell r="B34" t="str">
            <v>CENTRO DE COSTO NO EXISTE!!!</v>
          </cell>
        </row>
        <row r="35">
          <cell r="A35">
            <v>1010</v>
          </cell>
          <cell r="B35" t="str">
            <v>UNIDAD DESARROLLO ORG. Y GESTION ADMINIST.</v>
          </cell>
        </row>
        <row r="36">
          <cell r="A36">
            <v>1011</v>
          </cell>
          <cell r="B36" t="str">
            <v>CENTRO DE COSTO NO EXISTE!!!</v>
          </cell>
        </row>
        <row r="37">
          <cell r="A37">
            <v>1015</v>
          </cell>
          <cell r="B37" t="str">
            <v>UNIDAD CAPACITACION ACUEDUCTO Y ALCANT.</v>
          </cell>
        </row>
        <row r="38">
          <cell r="A38">
            <v>1016</v>
          </cell>
          <cell r="B38" t="str">
            <v>CENTRO DE COSTO NO EXISTE!!!</v>
          </cell>
        </row>
        <row r="39">
          <cell r="A39">
            <v>1020</v>
          </cell>
          <cell r="B39" t="str">
            <v>UNIDAD DE NEGOCIOS DE ACUEDUCTO Y ALCANT.</v>
          </cell>
        </row>
        <row r="40">
          <cell r="A40">
            <v>1021</v>
          </cell>
          <cell r="B40" t="str">
            <v>CENTRO DE COSTO NO EXISTE!!!</v>
          </cell>
        </row>
        <row r="41">
          <cell r="A41">
            <v>1030</v>
          </cell>
          <cell r="B41" t="str">
            <v>SUMINISTRO AGUA POTABLE SANEAM. CALDAS</v>
          </cell>
        </row>
        <row r="42">
          <cell r="A42">
            <v>1031</v>
          </cell>
          <cell r="B42" t="str">
            <v>CENTRO DE COSTO NO EXISTE!!!</v>
          </cell>
        </row>
        <row r="43">
          <cell r="A43">
            <v>1040</v>
          </cell>
          <cell r="B43" t="str">
            <v>SUMINISTRO AGUA POTABLE SANEAM. BARBOSA</v>
          </cell>
        </row>
        <row r="44">
          <cell r="A44">
            <v>1041</v>
          </cell>
          <cell r="B44" t="str">
            <v>CENTRO DE COSTO NO EXISTE!!!</v>
          </cell>
        </row>
        <row r="45">
          <cell r="A45">
            <v>1100</v>
          </cell>
          <cell r="B45" t="str">
            <v>DIVISION PROYECTOS A Y A</v>
          </cell>
        </row>
        <row r="46">
          <cell r="A46">
            <v>1101</v>
          </cell>
          <cell r="B46" t="str">
            <v>CENTRO DE COSTO NO EXISTE!!!</v>
          </cell>
        </row>
        <row r="47">
          <cell r="A47">
            <v>1160</v>
          </cell>
          <cell r="B47" t="str">
            <v>DPTO. PROYECTOS PLANTAS DE TRATAMIENTO</v>
          </cell>
        </row>
        <row r="48">
          <cell r="A48">
            <v>1161</v>
          </cell>
          <cell r="B48" t="str">
            <v>CENTRO DE COSTO NO EXISTE!!!</v>
          </cell>
        </row>
        <row r="49">
          <cell r="A49">
            <v>1175</v>
          </cell>
          <cell r="B49" t="str">
            <v>HABILITAC. VIVIEND., CORREG. Y VEREDAS</v>
          </cell>
        </row>
        <row r="50">
          <cell r="A50">
            <v>1176</v>
          </cell>
          <cell r="B50" t="str">
            <v>CENTRO DE COSTO NO EXISTE!!!</v>
          </cell>
        </row>
        <row r="51">
          <cell r="A51">
            <v>1180</v>
          </cell>
          <cell r="B51" t="str">
            <v>DPTO. PROYECTOS ACUEDUCTO</v>
          </cell>
        </row>
        <row r="52">
          <cell r="A52">
            <v>1181</v>
          </cell>
          <cell r="B52" t="str">
            <v>CENTRO DE COSTO NO EXISTE!!!</v>
          </cell>
        </row>
        <row r="53">
          <cell r="A53">
            <v>1190</v>
          </cell>
          <cell r="B53" t="str">
            <v>DPTO. PROYECTOS ALCANTARILLADO</v>
          </cell>
        </row>
        <row r="54">
          <cell r="A54">
            <v>1191</v>
          </cell>
          <cell r="B54" t="str">
            <v>CENTRO DE COSTO NO EXISTE!!!</v>
          </cell>
        </row>
        <row r="55">
          <cell r="A55">
            <v>1200</v>
          </cell>
          <cell r="B55" t="str">
            <v>DIVISION PRODUCCION AGUA POTABLE</v>
          </cell>
        </row>
        <row r="56">
          <cell r="A56">
            <v>1201</v>
          </cell>
          <cell r="B56" t="str">
            <v>UNIDAD CONTROL CAL ACUEDUCTO</v>
          </cell>
        </row>
        <row r="57">
          <cell r="A57">
            <v>1202</v>
          </cell>
          <cell r="B57" t="str">
            <v>CENTRO DE COSTO NO EXISTE!!!</v>
          </cell>
        </row>
        <row r="58">
          <cell r="A58">
            <v>1210</v>
          </cell>
          <cell r="B58" t="str">
            <v>DEPTO. OPERACIÓN SISTEMA ACTO.</v>
          </cell>
        </row>
        <row r="59">
          <cell r="A59">
            <v>1211</v>
          </cell>
          <cell r="B59" t="str">
            <v>CENTRO DE COSTO NO EXISTE!!!</v>
          </cell>
        </row>
        <row r="60">
          <cell r="A60">
            <v>1213</v>
          </cell>
          <cell r="B60" t="str">
            <v>TANQUES</v>
          </cell>
        </row>
        <row r="61">
          <cell r="A61">
            <v>1214</v>
          </cell>
          <cell r="B61" t="str">
            <v>CENTRO DE COSTO NO EXISTE!!!</v>
          </cell>
        </row>
        <row r="62">
          <cell r="A62">
            <v>1217</v>
          </cell>
          <cell r="B62" t="str">
            <v>ENERGIA BOMBEOS DISTRIBUCION</v>
          </cell>
        </row>
        <row r="63">
          <cell r="A63">
            <v>1218</v>
          </cell>
          <cell r="B63" t="str">
            <v>ENERGIA PLANTAS TRATAMIENTO</v>
          </cell>
        </row>
        <row r="64">
          <cell r="A64">
            <v>1219</v>
          </cell>
          <cell r="B64" t="str">
            <v>ENERGIA BOMBEOS CAPTACION</v>
          </cell>
        </row>
        <row r="65">
          <cell r="A65">
            <v>1220</v>
          </cell>
          <cell r="B65" t="str">
            <v>DEPTO. MANT. EQUIPOS ACUEDUCTO</v>
          </cell>
        </row>
        <row r="66">
          <cell r="A66">
            <v>1221</v>
          </cell>
          <cell r="B66" t="str">
            <v>CENTRO DE COSTO NO EXISTE!!!</v>
          </cell>
        </row>
        <row r="67">
          <cell r="A67">
            <v>1230</v>
          </cell>
          <cell r="B67" t="str">
            <v>DEPTO. CENTRO DE CONTROL</v>
          </cell>
        </row>
        <row r="68">
          <cell r="A68">
            <v>1231</v>
          </cell>
          <cell r="B68" t="str">
            <v>CENTRO DE COSTO NO EXISTE!!!</v>
          </cell>
        </row>
        <row r="69">
          <cell r="A69">
            <v>1240</v>
          </cell>
          <cell r="B69" t="str">
            <v>DEPTO. TRATAMIENTO AGUA POTABLE</v>
          </cell>
        </row>
        <row r="70">
          <cell r="A70">
            <v>1241</v>
          </cell>
          <cell r="B70" t="str">
            <v>CENTRO DE COSTO NO EXISTE!!!</v>
          </cell>
        </row>
        <row r="71">
          <cell r="A71">
            <v>1250</v>
          </cell>
          <cell r="B71" t="str">
            <v>REPARAC. COND. NIQUIA MANANTIALES</v>
          </cell>
        </row>
        <row r="72">
          <cell r="A72">
            <v>1251</v>
          </cell>
          <cell r="B72" t="str">
            <v>CENTRO DE COSTO NO EXISTE!!!</v>
          </cell>
        </row>
        <row r="73">
          <cell r="A73">
            <v>1260</v>
          </cell>
          <cell r="B73" t="str">
            <v>DPTO. MANTENIMIENTO OBRAS CIVILES</v>
          </cell>
        </row>
        <row r="74">
          <cell r="A74">
            <v>1261</v>
          </cell>
          <cell r="B74" t="str">
            <v>CENTRO DE COSTO NO EXISTE!!!</v>
          </cell>
        </row>
        <row r="75">
          <cell r="A75">
            <v>1310</v>
          </cell>
          <cell r="B75" t="str">
            <v>DEPTO MANTENIMIENTO ACUEDUCTO</v>
          </cell>
        </row>
        <row r="76">
          <cell r="A76">
            <v>1311</v>
          </cell>
          <cell r="B76" t="str">
            <v>CENTRO DE COSTO NO EXISTE!!!</v>
          </cell>
        </row>
        <row r="77">
          <cell r="A77">
            <v>1320</v>
          </cell>
          <cell r="B77" t="str">
            <v>DEPTO ALCANTARILLADO</v>
          </cell>
        </row>
        <row r="78">
          <cell r="A78">
            <v>1321</v>
          </cell>
          <cell r="B78" t="str">
            <v>CENTRO DE COSTO NO EXISTE!!!</v>
          </cell>
        </row>
        <row r="79">
          <cell r="A79">
            <v>1500</v>
          </cell>
          <cell r="B79" t="str">
            <v>DIVISION DISTRIB. AGUA POTABLE</v>
          </cell>
        </row>
        <row r="80">
          <cell r="A80">
            <v>1501</v>
          </cell>
          <cell r="B80" t="str">
            <v>UNIDAD INF. DISTRIB. A. Y A.</v>
          </cell>
        </row>
        <row r="81">
          <cell r="A81">
            <v>1502</v>
          </cell>
          <cell r="B81" t="str">
            <v>CENTRO DE COSTO NO EXISTE!!!</v>
          </cell>
        </row>
        <row r="82">
          <cell r="A82">
            <v>1510</v>
          </cell>
          <cell r="B82" t="str">
            <v>DPTO. INVEST. Y PROG. ACTO.</v>
          </cell>
        </row>
        <row r="83">
          <cell r="A83">
            <v>1511</v>
          </cell>
          <cell r="B83" t="str">
            <v>CENTRO DE COSTO NO EXISTE!!!</v>
          </cell>
        </row>
        <row r="84">
          <cell r="A84">
            <v>1520</v>
          </cell>
          <cell r="B84" t="str">
            <v>DPTO. TECNICO DISTRIB. AGUA POTABLE</v>
          </cell>
        </row>
        <row r="85">
          <cell r="A85">
            <v>1521</v>
          </cell>
          <cell r="B85" t="str">
            <v>CENTRO DE COSTO NO EXISTE!!!</v>
          </cell>
        </row>
        <row r="86">
          <cell r="A86">
            <v>1530</v>
          </cell>
          <cell r="B86" t="str">
            <v>DPTO. INSTALACIONES A Y A</v>
          </cell>
        </row>
        <row r="87">
          <cell r="A87">
            <v>1531</v>
          </cell>
          <cell r="B87" t="str">
            <v>CENTRO DE COSTO NO EXISTE!!!</v>
          </cell>
        </row>
        <row r="88">
          <cell r="A88">
            <v>1540</v>
          </cell>
          <cell r="B88" t="str">
            <v>DPTO. MAMTENIMIENTO ACUEDUCTO</v>
          </cell>
        </row>
        <row r="89">
          <cell r="A89">
            <v>1541</v>
          </cell>
          <cell r="B89" t="str">
            <v>ZONA MANTENIMIENTO PREVENTIVO</v>
          </cell>
        </row>
        <row r="90">
          <cell r="A90">
            <v>1542</v>
          </cell>
          <cell r="B90" t="str">
            <v>DAÑOS ZONA SUR</v>
          </cell>
        </row>
        <row r="91">
          <cell r="A91">
            <v>1543</v>
          </cell>
          <cell r="B91" t="str">
            <v>DAÑOS ZONA CENTRO</v>
          </cell>
        </row>
        <row r="92">
          <cell r="A92">
            <v>1544</v>
          </cell>
          <cell r="B92" t="str">
            <v>DAÑOS ZONA NORTE</v>
          </cell>
        </row>
        <row r="93">
          <cell r="A93">
            <v>1545</v>
          </cell>
          <cell r="B93" t="str">
            <v>DAÑOS ZONA NORTE-NORTE</v>
          </cell>
        </row>
        <row r="94">
          <cell r="A94">
            <v>1546</v>
          </cell>
          <cell r="B94" t="str">
            <v>CENTRO DE COSTO NO EXISTE!!!</v>
          </cell>
        </row>
        <row r="95">
          <cell r="A95">
            <v>1548</v>
          </cell>
          <cell r="B95" t="str">
            <v>APERTURA DE ZANJAS Y APIQUES</v>
          </cell>
        </row>
        <row r="96">
          <cell r="A96">
            <v>1549</v>
          </cell>
          <cell r="B96" t="str">
            <v>REPOSICION REDES VALVULAS E HIDRANTES</v>
          </cell>
        </row>
        <row r="97">
          <cell r="A97">
            <v>1550</v>
          </cell>
          <cell r="B97" t="str">
            <v>DPTO. OPERATIVO PERDIDAS ACTO.</v>
          </cell>
        </row>
        <row r="98">
          <cell r="A98">
            <v>1551</v>
          </cell>
          <cell r="B98" t="str">
            <v>CENTRO DE COSTO NO EXISTE!!!</v>
          </cell>
        </row>
        <row r="99">
          <cell r="A99">
            <v>1552</v>
          </cell>
          <cell r="B99" t="str">
            <v>MEDIDORES</v>
          </cell>
        </row>
        <row r="100">
          <cell r="A100">
            <v>1553</v>
          </cell>
          <cell r="B100" t="str">
            <v>PITOMETRIA</v>
          </cell>
        </row>
        <row r="101">
          <cell r="A101">
            <v>1554</v>
          </cell>
          <cell r="B101" t="str">
            <v>CONTROL Y RECUPERACION</v>
          </cell>
        </row>
        <row r="102">
          <cell r="A102">
            <v>1555</v>
          </cell>
          <cell r="B102" t="str">
            <v>CENTRO DE COSTO NO EXISTE!!!</v>
          </cell>
        </row>
        <row r="103">
          <cell r="A103">
            <v>1600</v>
          </cell>
          <cell r="B103" t="str">
            <v>DIVISION COLECCIÓN AGUA RESIDUAL</v>
          </cell>
        </row>
        <row r="104">
          <cell r="A104">
            <v>1601</v>
          </cell>
          <cell r="B104" t="str">
            <v>CENTRO DE COSTO NO EXISTE!!!</v>
          </cell>
        </row>
        <row r="105">
          <cell r="A105">
            <v>1610</v>
          </cell>
          <cell r="B105" t="str">
            <v>DPTO. TECNICO COLEC. AGUA RESIDUAL</v>
          </cell>
        </row>
        <row r="106">
          <cell r="A106">
            <v>1611</v>
          </cell>
          <cell r="B106" t="str">
            <v>CENTRO DE COSTO NO EXISTE!!!</v>
          </cell>
        </row>
        <row r="107">
          <cell r="A107">
            <v>1620</v>
          </cell>
          <cell r="B107" t="str">
            <v>DPTO. MAMTENIMIENTO ALCANTARILLADO</v>
          </cell>
        </row>
        <row r="108">
          <cell r="A108">
            <v>1621</v>
          </cell>
          <cell r="B108" t="str">
            <v>MANTENIMIENTO ALCANTARILLADO</v>
          </cell>
        </row>
        <row r="109">
          <cell r="A109">
            <v>1622</v>
          </cell>
          <cell r="B109" t="str">
            <v>DAÑOS ZONA SUR</v>
          </cell>
        </row>
        <row r="110">
          <cell r="A110">
            <v>1623</v>
          </cell>
          <cell r="B110" t="str">
            <v>DAÑOS ZONA NORTE</v>
          </cell>
        </row>
        <row r="111">
          <cell r="A111">
            <v>1624</v>
          </cell>
          <cell r="B111" t="str">
            <v>DAÑOS ZONA NORTE-NORTE</v>
          </cell>
        </row>
        <row r="112">
          <cell r="A112">
            <v>1625</v>
          </cell>
          <cell r="B112" t="str">
            <v>CENTRO DE COSTO NO EXISTE!!!</v>
          </cell>
        </row>
        <row r="113">
          <cell r="A113">
            <v>1628</v>
          </cell>
          <cell r="B113" t="str">
            <v>RECONST. Y LIMPIEZA DE SUMIDEROS</v>
          </cell>
        </row>
        <row r="114">
          <cell r="A114">
            <v>1629</v>
          </cell>
          <cell r="B114" t="str">
            <v>REPOSICION REDES APIQUES Y CAMARAS</v>
          </cell>
        </row>
        <row r="115">
          <cell r="A115">
            <v>1630</v>
          </cell>
          <cell r="B115" t="str">
            <v>CPTO. CONTROL VERTIMIENTOS</v>
          </cell>
        </row>
        <row r="116">
          <cell r="A116">
            <v>1631</v>
          </cell>
          <cell r="B116" t="str">
            <v>CENTRO DE COSTO NO EXISTE!!!</v>
          </cell>
        </row>
        <row r="117">
          <cell r="A117">
            <v>1640</v>
          </cell>
          <cell r="B117" t="str">
            <v>CPTO. PAVIMENTOS</v>
          </cell>
        </row>
        <row r="118">
          <cell r="A118">
            <v>1641</v>
          </cell>
          <cell r="B118" t="str">
            <v>CENTRO DE COSTO NO EXISTE!!!</v>
          </cell>
        </row>
        <row r="119">
          <cell r="A119">
            <v>2000</v>
          </cell>
          <cell r="B119" t="str">
            <v>GERENCIA GENERACIÓN ENERGÍA</v>
          </cell>
        </row>
        <row r="120">
          <cell r="A120">
            <v>2001</v>
          </cell>
          <cell r="B120" t="str">
            <v>CENTRO DE COSTO NO EXISTE!!!</v>
          </cell>
        </row>
        <row r="121">
          <cell r="A121">
            <v>2002</v>
          </cell>
          <cell r="B121" t="str">
            <v>SUBGERENCIA PLANEACIÓN GENERACIÓN</v>
          </cell>
        </row>
        <row r="122">
          <cell r="A122">
            <v>2003</v>
          </cell>
          <cell r="B122" t="str">
            <v>CENTRO DE COSTO NO EXISTE!!!</v>
          </cell>
        </row>
        <row r="123">
          <cell r="A123">
            <v>2010</v>
          </cell>
          <cell r="B123" t="str">
            <v>UNIDAD DESARROLLO ORG. GEN. ENERGIA</v>
          </cell>
        </row>
        <row r="124">
          <cell r="A124">
            <v>2011</v>
          </cell>
          <cell r="B124" t="str">
            <v>EST.Y RESCATE ARQUEOLOGICO</v>
          </cell>
        </row>
        <row r="125">
          <cell r="A125">
            <v>2012</v>
          </cell>
          <cell r="B125" t="str">
            <v>ESTUDIOS SOCIOECONOMICOS</v>
          </cell>
        </row>
        <row r="126">
          <cell r="A126">
            <v>2013</v>
          </cell>
          <cell r="B126" t="str">
            <v>ESTUDIO PLANTA TERMICA</v>
          </cell>
        </row>
        <row r="127">
          <cell r="A127">
            <v>2014</v>
          </cell>
          <cell r="B127" t="str">
            <v>CENTRO DE COSTO NO EXISTE!!!</v>
          </cell>
        </row>
        <row r="128">
          <cell r="A128">
            <v>2015</v>
          </cell>
          <cell r="B128" t="str">
            <v>ESTUDIOS EMPRESARIALES</v>
          </cell>
        </row>
        <row r="129">
          <cell r="A129">
            <v>2016</v>
          </cell>
          <cell r="B129" t="str">
            <v>ESTUDIOS NUEVOS NEGOCIOS</v>
          </cell>
        </row>
        <row r="130">
          <cell r="A130">
            <v>2017</v>
          </cell>
          <cell r="B130" t="str">
            <v>CENTRO DE COSTO NO EXISTE!!!</v>
          </cell>
        </row>
        <row r="131">
          <cell r="A131">
            <v>2018</v>
          </cell>
          <cell r="B131" t="str">
            <v>ESTUDIOS TERMO CESAR</v>
          </cell>
        </row>
        <row r="132">
          <cell r="A132">
            <v>2019</v>
          </cell>
          <cell r="B132" t="str">
            <v>CENTRO DE COSTO NO EXISTE!!!</v>
          </cell>
        </row>
        <row r="133">
          <cell r="A133">
            <v>2020</v>
          </cell>
          <cell r="B133" t="str">
            <v>ESTUDIOS RIO SAMANA NORTE</v>
          </cell>
        </row>
        <row r="134">
          <cell r="A134">
            <v>2021</v>
          </cell>
          <cell r="B134" t="str">
            <v>ESTUDIOS SAN BARTOLOME</v>
          </cell>
        </row>
        <row r="135">
          <cell r="A135">
            <v>2022</v>
          </cell>
          <cell r="B135" t="str">
            <v>ESTUDIOS SAN ANDRES</v>
          </cell>
        </row>
        <row r="136">
          <cell r="A136">
            <v>2023</v>
          </cell>
          <cell r="B136" t="str">
            <v>CENTRO DE COSTO NO EXISTE!!!</v>
          </cell>
        </row>
        <row r="137">
          <cell r="A137">
            <v>2025</v>
          </cell>
          <cell r="B137" t="str">
            <v>FACTIBILIDAD PENDERISCO MURRI</v>
          </cell>
        </row>
        <row r="138">
          <cell r="A138">
            <v>2026</v>
          </cell>
          <cell r="B138" t="str">
            <v>PREFACTIBILIDAD SAN JORGE</v>
          </cell>
        </row>
        <row r="139">
          <cell r="A139">
            <v>2027</v>
          </cell>
          <cell r="B139" t="str">
            <v>CENTRO DE COSTO NO EXISTE!!!</v>
          </cell>
        </row>
        <row r="140">
          <cell r="A140">
            <v>2028</v>
          </cell>
          <cell r="B140" t="str">
            <v>FACTIBILIDAD HONDA Y OVEJAS</v>
          </cell>
        </row>
        <row r="141">
          <cell r="A141">
            <v>2029</v>
          </cell>
          <cell r="B141" t="str">
            <v>GASTOS FINANCIEROS NECHI</v>
          </cell>
        </row>
        <row r="142">
          <cell r="A142">
            <v>2030</v>
          </cell>
          <cell r="B142" t="str">
            <v>GASTOS FINANCIEROS PENDERISCO-MURRI</v>
          </cell>
        </row>
        <row r="143">
          <cell r="A143">
            <v>2031</v>
          </cell>
          <cell r="B143" t="str">
            <v>EST. OPTIMIZAC. SIST. GUADALUPE</v>
          </cell>
        </row>
        <row r="144">
          <cell r="A144">
            <v>2032</v>
          </cell>
          <cell r="B144" t="str">
            <v>EST. ISA COLCIENCIAS</v>
          </cell>
        </row>
        <row r="145">
          <cell r="A145">
            <v>2033</v>
          </cell>
          <cell r="B145" t="str">
            <v>GASTOS FINANCIEROS RIACHON</v>
          </cell>
        </row>
        <row r="146">
          <cell r="A146">
            <v>2034</v>
          </cell>
          <cell r="B146" t="str">
            <v>ESTUDIOS RIO ARMA</v>
          </cell>
        </row>
        <row r="147">
          <cell r="A147">
            <v>2035</v>
          </cell>
          <cell r="B147" t="str">
            <v>ESTUDIOS FACTIBIL RIACHON</v>
          </cell>
        </row>
        <row r="148">
          <cell r="A148">
            <v>2036</v>
          </cell>
          <cell r="B148" t="str">
            <v>LEVANTAMIENTO AEROFOTOGRAMETRICO</v>
          </cell>
        </row>
        <row r="149">
          <cell r="A149">
            <v>2037</v>
          </cell>
          <cell r="B149" t="str">
            <v>ESTUDIO FACTIBILIDAD GUAICO</v>
          </cell>
        </row>
        <row r="150">
          <cell r="A150">
            <v>2038</v>
          </cell>
          <cell r="B150" t="str">
            <v>ESTUDIO FACTIBILIDAD NECHI</v>
          </cell>
        </row>
        <row r="151">
          <cell r="A151">
            <v>2039</v>
          </cell>
          <cell r="B151" t="str">
            <v>PREFACTIBILIDAD PENDERISCO MURRI</v>
          </cell>
        </row>
        <row r="152">
          <cell r="A152">
            <v>2040</v>
          </cell>
          <cell r="B152" t="str">
            <v>ESTUDIOS VARIOS DE ORDENACIÓN</v>
          </cell>
        </row>
        <row r="153">
          <cell r="A153">
            <v>2041</v>
          </cell>
          <cell r="B153" t="str">
            <v>QUEBRADA HONDA Y OVEJAS</v>
          </cell>
        </row>
        <row r="154">
          <cell r="A154">
            <v>2042</v>
          </cell>
          <cell r="B154" t="str">
            <v>CENTRO DE COSTO NO EXISTE!!!</v>
          </cell>
        </row>
        <row r="155">
          <cell r="A155">
            <v>2043</v>
          </cell>
          <cell r="B155" t="str">
            <v>ESTUDIOS ERMITANO</v>
          </cell>
        </row>
        <row r="156">
          <cell r="A156">
            <v>2044</v>
          </cell>
          <cell r="B156" t="str">
            <v>CENTRO DE COSTO NO EXISTE!!!</v>
          </cell>
        </row>
        <row r="157">
          <cell r="A157">
            <v>2050</v>
          </cell>
          <cell r="B157" t="str">
            <v>ESTUDIOS PORCE III</v>
          </cell>
        </row>
        <row r="158">
          <cell r="A158">
            <v>2051</v>
          </cell>
          <cell r="B158" t="str">
            <v>CENTRO DE COSTO NO EXISTE!!!</v>
          </cell>
        </row>
        <row r="159">
          <cell r="A159">
            <v>2060</v>
          </cell>
          <cell r="B159" t="str">
            <v>ESTUDIOS DE FACTIBILIDAD</v>
          </cell>
        </row>
        <row r="160">
          <cell r="A160">
            <v>2061</v>
          </cell>
          <cell r="B160" t="str">
            <v>CENTRO DE COSTO NO EXISTE!!!</v>
          </cell>
        </row>
        <row r="161">
          <cell r="A161">
            <v>2091</v>
          </cell>
          <cell r="B161" t="str">
            <v>AJ POR INFL ESTUDIOS</v>
          </cell>
        </row>
        <row r="162">
          <cell r="A162">
            <v>2092</v>
          </cell>
          <cell r="B162" t="str">
            <v>AJ POR INFL ESTUDIOS</v>
          </cell>
        </row>
        <row r="163">
          <cell r="A163">
            <v>2093</v>
          </cell>
          <cell r="B163" t="str">
            <v>AJ POR INFL ESTUDIOS</v>
          </cell>
        </row>
        <row r="164">
          <cell r="A164">
            <v>2094</v>
          </cell>
          <cell r="B164" t="str">
            <v>AJ POR INFL ESTUDIOS</v>
          </cell>
        </row>
        <row r="165">
          <cell r="A165">
            <v>2095</v>
          </cell>
          <cell r="B165" t="str">
            <v>CENTRO DE COSTO NO EXISTE!!!</v>
          </cell>
        </row>
        <row r="166">
          <cell r="A166">
            <v>2100</v>
          </cell>
          <cell r="B166" t="str">
            <v>DIVISION MERCADEO GENERACION</v>
          </cell>
        </row>
        <row r="167">
          <cell r="A167">
            <v>2101</v>
          </cell>
          <cell r="B167" t="str">
            <v>CENTRO DE COSTO NO EXISTE!!!</v>
          </cell>
        </row>
        <row r="168">
          <cell r="A168">
            <v>2300</v>
          </cell>
          <cell r="B168" t="str">
            <v>ÁREA PROYECTO PORCE II</v>
          </cell>
        </row>
        <row r="169">
          <cell r="A169">
            <v>2301</v>
          </cell>
          <cell r="B169" t="str">
            <v>GRUPO EDIFICIO EEPPM</v>
          </cell>
        </row>
        <row r="170">
          <cell r="A170">
            <v>2302</v>
          </cell>
          <cell r="B170" t="str">
            <v>CENTRO DE COSTO NO EXISTE!!!</v>
          </cell>
        </row>
        <row r="171">
          <cell r="A171">
            <v>2305</v>
          </cell>
          <cell r="B171" t="str">
            <v>UNIDAD DE PROGRAMACIÓN Y CONTROL PORCE II</v>
          </cell>
        </row>
        <row r="172">
          <cell r="A172">
            <v>2306</v>
          </cell>
          <cell r="B172" t="str">
            <v>CENTRO DE COSTO NO EXISTE!!!</v>
          </cell>
        </row>
        <row r="173">
          <cell r="A173">
            <v>2310</v>
          </cell>
          <cell r="B173" t="str">
            <v>EQUIPOS PORCE II</v>
          </cell>
        </row>
        <row r="174">
          <cell r="A174">
            <v>2311</v>
          </cell>
          <cell r="B174" t="str">
            <v>CENTRO DE COSTO NO EXISTE!!!</v>
          </cell>
        </row>
        <row r="175">
          <cell r="A175">
            <v>2320</v>
          </cell>
          <cell r="B175" t="str">
            <v>OBRAS CIVILES PORCE II</v>
          </cell>
        </row>
        <row r="176">
          <cell r="A176">
            <v>2321</v>
          </cell>
          <cell r="B176" t="str">
            <v>CENTRO DE COSTO NO EXISTE!!!</v>
          </cell>
        </row>
        <row r="177">
          <cell r="A177">
            <v>2330</v>
          </cell>
          <cell r="B177" t="str">
            <v>SERVICIOS GENERALES PORCE II</v>
          </cell>
        </row>
        <row r="178">
          <cell r="A178">
            <v>2331</v>
          </cell>
          <cell r="B178" t="str">
            <v>CENTRO DE COSTO NO EXISTE!!!</v>
          </cell>
        </row>
        <row r="179">
          <cell r="A179">
            <v>2333</v>
          </cell>
          <cell r="B179" t="str">
            <v>CASINOS PORCE II</v>
          </cell>
        </row>
        <row r="180">
          <cell r="A180">
            <v>2334</v>
          </cell>
          <cell r="B180" t="str">
            <v>ALMACEN PORCE II</v>
          </cell>
        </row>
        <row r="181">
          <cell r="A181">
            <v>2335</v>
          </cell>
          <cell r="B181" t="str">
            <v>CENTRO DE COSTO NO EXISTE!!!</v>
          </cell>
        </row>
        <row r="182">
          <cell r="A182">
            <v>2337</v>
          </cell>
          <cell r="B182" t="str">
            <v>TALLER INDUST Y AUTOM PORCE II</v>
          </cell>
        </row>
        <row r="183">
          <cell r="A183">
            <v>2338</v>
          </cell>
          <cell r="B183" t="str">
            <v>SOSTENIMIENTO VIAS PORCE II</v>
          </cell>
        </row>
        <row r="184">
          <cell r="A184">
            <v>2339</v>
          </cell>
          <cell r="B184" t="str">
            <v>SOSTENIMIENTO GENERAL PORCE II</v>
          </cell>
        </row>
        <row r="185">
          <cell r="A185">
            <v>2340</v>
          </cell>
          <cell r="B185" t="str">
            <v>GESTIÓN AMBIENTAL PORCE II</v>
          </cell>
        </row>
        <row r="186">
          <cell r="A186">
            <v>2341</v>
          </cell>
          <cell r="B186" t="str">
            <v>CENTRO DE COSTO NO EXISTE!!!</v>
          </cell>
        </row>
        <row r="187">
          <cell r="A187">
            <v>2500</v>
          </cell>
          <cell r="B187" t="str">
            <v>DIVISIÓN PROYECTO NECHI</v>
          </cell>
        </row>
        <row r="188">
          <cell r="A188">
            <v>2501</v>
          </cell>
          <cell r="B188" t="str">
            <v>UNIDAD PROGRAM. Y CONTROL NECHI</v>
          </cell>
        </row>
        <row r="189">
          <cell r="A189">
            <v>2502</v>
          </cell>
          <cell r="B189" t="str">
            <v>CENTRO DE COSTO NO EXISTE!!!</v>
          </cell>
        </row>
        <row r="190">
          <cell r="A190">
            <v>2510</v>
          </cell>
          <cell r="B190" t="str">
            <v>DEPTO EQUIPOS NECHI</v>
          </cell>
        </row>
        <row r="191">
          <cell r="A191">
            <v>2511</v>
          </cell>
          <cell r="B191" t="str">
            <v>CENTRO DE COSTO NO EXISTE!!!</v>
          </cell>
        </row>
        <row r="192">
          <cell r="A192">
            <v>2520</v>
          </cell>
          <cell r="B192" t="str">
            <v>DEPTO OBRAS CIVILES NECHI</v>
          </cell>
        </row>
        <row r="193">
          <cell r="A193">
            <v>2521</v>
          </cell>
          <cell r="B193" t="str">
            <v>CENTRO DE COSTO NO EXISTE!!!</v>
          </cell>
        </row>
        <row r="194">
          <cell r="A194">
            <v>2530</v>
          </cell>
          <cell r="B194" t="str">
            <v>DEPTO SERV. GENERALES NECHI</v>
          </cell>
        </row>
        <row r="195">
          <cell r="A195">
            <v>2531</v>
          </cell>
          <cell r="B195" t="str">
            <v>CENTRO DE COSTO NO EXISTE!!!</v>
          </cell>
        </row>
        <row r="196">
          <cell r="A196">
            <v>2600</v>
          </cell>
          <cell r="B196" t="str">
            <v>SUBGERENCIA OPERACIÓN GENERACIÓN</v>
          </cell>
        </row>
        <row r="197">
          <cell r="A197">
            <v>2601</v>
          </cell>
          <cell r="B197" t="str">
            <v>ANALISIS TÉCNICO</v>
          </cell>
        </row>
        <row r="198">
          <cell r="A198">
            <v>2602</v>
          </cell>
          <cell r="B198" t="str">
            <v>CENTRO DE COSTO NO EXISTE!!!</v>
          </cell>
        </row>
        <row r="199">
          <cell r="A199">
            <v>2610</v>
          </cell>
          <cell r="B199" t="str">
            <v>ÁREA METROPOLITANA</v>
          </cell>
        </row>
        <row r="200">
          <cell r="A200">
            <v>2611</v>
          </cell>
          <cell r="B200" t="str">
            <v>OPERACIÓN ÁREA METROPOLITANA</v>
          </cell>
        </row>
        <row r="201">
          <cell r="A201">
            <v>2612</v>
          </cell>
          <cell r="B201" t="str">
            <v>OPERACIÓN Y MTTO AYURA Y PB</v>
          </cell>
        </row>
        <row r="202">
          <cell r="A202">
            <v>2613</v>
          </cell>
          <cell r="B202" t="str">
            <v>CENTRO DE COSTO NO EXISTE!!!</v>
          </cell>
        </row>
        <row r="203">
          <cell r="A203">
            <v>2614</v>
          </cell>
          <cell r="B203" t="str">
            <v>ALMACEN ZONA METROPOLITANA</v>
          </cell>
        </row>
        <row r="204">
          <cell r="A204">
            <v>2615</v>
          </cell>
          <cell r="B204" t="str">
            <v>CENTRO DE COSTO NO EXISTE!!!</v>
          </cell>
        </row>
        <row r="205">
          <cell r="A205">
            <v>2616</v>
          </cell>
          <cell r="B205" t="str">
            <v>AREA SOC. ZONA METROPOLITANA</v>
          </cell>
        </row>
        <row r="206">
          <cell r="A206">
            <v>2617</v>
          </cell>
          <cell r="B206" t="str">
            <v>CENTRO DE COSTO NO EXISTE!!!</v>
          </cell>
        </row>
        <row r="207">
          <cell r="A207">
            <v>2618</v>
          </cell>
          <cell r="B207" t="str">
            <v>SOSTENIMIENTO VIAS ZONA METROP</v>
          </cell>
        </row>
        <row r="208">
          <cell r="A208">
            <v>2619</v>
          </cell>
          <cell r="B208" t="str">
            <v>SERVICIOS DE APOYO ÁREA METROPOLITANA</v>
          </cell>
        </row>
        <row r="209">
          <cell r="A209">
            <v>2620</v>
          </cell>
          <cell r="B209" t="str">
            <v>DEPTO ZONA GUADALUPE</v>
          </cell>
        </row>
        <row r="210">
          <cell r="A210">
            <v>2621</v>
          </cell>
          <cell r="B210" t="str">
            <v>OPERACION Y MANTTO GUADALUPE</v>
          </cell>
        </row>
        <row r="211">
          <cell r="A211">
            <v>2622</v>
          </cell>
          <cell r="B211" t="str">
            <v>SEVICIOS GRALES GUADALUPE</v>
          </cell>
        </row>
        <row r="212">
          <cell r="A212">
            <v>2623</v>
          </cell>
          <cell r="B212" t="str">
            <v>CASINO GUADALUPE</v>
          </cell>
        </row>
        <row r="213">
          <cell r="A213">
            <v>2624</v>
          </cell>
          <cell r="B213" t="str">
            <v>ALMACEN GUADALUPE</v>
          </cell>
        </row>
        <row r="214">
          <cell r="A214">
            <v>2625</v>
          </cell>
          <cell r="B214" t="str">
            <v>PROVEDURIA GUADALUPE</v>
          </cell>
        </row>
        <row r="215">
          <cell r="A215">
            <v>2626</v>
          </cell>
          <cell r="B215" t="str">
            <v>SERV. EXTERNO CASINO GUADALUPE</v>
          </cell>
        </row>
        <row r="216">
          <cell r="A216">
            <v>2627</v>
          </cell>
          <cell r="B216" t="str">
            <v>TALLER IND Y AUTOMOTORES GUAD</v>
          </cell>
        </row>
        <row r="217">
          <cell r="A217">
            <v>2628</v>
          </cell>
          <cell r="B217" t="str">
            <v>SOSTENIMIENTO VIAS GUADALUPE</v>
          </cell>
        </row>
        <row r="218">
          <cell r="A218">
            <v>2629</v>
          </cell>
          <cell r="B218" t="str">
            <v>SOSTENIMIENTO GRAL GUADALUPE</v>
          </cell>
        </row>
        <row r="219">
          <cell r="A219">
            <v>2630</v>
          </cell>
          <cell r="B219" t="str">
            <v>ÁREA GUATAPÉ</v>
          </cell>
        </row>
        <row r="220">
          <cell r="A220">
            <v>2631</v>
          </cell>
          <cell r="B220" t="str">
            <v>OPERACION GUATAPÉ</v>
          </cell>
        </row>
        <row r="221">
          <cell r="A221">
            <v>2632</v>
          </cell>
          <cell r="B221" t="str">
            <v>SERVICIOS GENERALES GUATAPÉ</v>
          </cell>
        </row>
        <row r="222">
          <cell r="A222">
            <v>2633</v>
          </cell>
          <cell r="B222" t="str">
            <v>SERVICIOS DE APOYO GUATAPÉ</v>
          </cell>
        </row>
        <row r="223">
          <cell r="A223">
            <v>2634</v>
          </cell>
          <cell r="B223" t="str">
            <v>ALMACEN GUATAPE</v>
          </cell>
        </row>
        <row r="224">
          <cell r="A224">
            <v>2635</v>
          </cell>
          <cell r="B224" t="str">
            <v>PROVEEDURIA GUATAPE</v>
          </cell>
        </row>
        <row r="225">
          <cell r="A225">
            <v>2636</v>
          </cell>
          <cell r="B225" t="str">
            <v>SERV. EXTERNO CASINO GUATAPE</v>
          </cell>
        </row>
        <row r="226">
          <cell r="A226">
            <v>2637</v>
          </cell>
          <cell r="B226" t="str">
            <v>TALLER IND Y AUTOMOTORES GUATAPE</v>
          </cell>
        </row>
        <row r="227">
          <cell r="A227">
            <v>2638</v>
          </cell>
          <cell r="B227" t="str">
            <v>SOSTENIMIENTO VIAS GUATAPE</v>
          </cell>
        </row>
        <row r="228">
          <cell r="A228">
            <v>2639</v>
          </cell>
          <cell r="B228" t="str">
            <v>MANTENIMIENTO ÁREA GUATAPÉ</v>
          </cell>
        </row>
        <row r="229">
          <cell r="A229">
            <v>2640</v>
          </cell>
          <cell r="B229" t="str">
            <v>SECCION CENTRAL PLAYAS</v>
          </cell>
        </row>
        <row r="230">
          <cell r="A230">
            <v>2641</v>
          </cell>
          <cell r="B230" t="str">
            <v>OPERACION Y MTTO PLAYAS</v>
          </cell>
        </row>
        <row r="231">
          <cell r="A231">
            <v>2642</v>
          </cell>
          <cell r="B231" t="str">
            <v>CENTRO DE COSTO NO EXISTE!!!</v>
          </cell>
        </row>
        <row r="232">
          <cell r="A232">
            <v>2643</v>
          </cell>
          <cell r="B232" t="str">
            <v>CASINO PLAYAS</v>
          </cell>
        </row>
        <row r="233">
          <cell r="A233">
            <v>2644</v>
          </cell>
          <cell r="B233" t="str">
            <v>ALMACEN PLAYAS</v>
          </cell>
        </row>
        <row r="234">
          <cell r="A234">
            <v>2645</v>
          </cell>
          <cell r="B234" t="str">
            <v>CENTRO DE COSTO NO EXISTE!!!</v>
          </cell>
        </row>
        <row r="235">
          <cell r="A235">
            <v>2646</v>
          </cell>
          <cell r="B235" t="str">
            <v>SERV. EXTERNO CASINO PLAYAS</v>
          </cell>
        </row>
        <row r="236">
          <cell r="A236">
            <v>2647</v>
          </cell>
          <cell r="B236" t="str">
            <v>TALLER IND Y AUTOMOTORES PLAYAS</v>
          </cell>
        </row>
        <row r="237">
          <cell r="A237">
            <v>2648</v>
          </cell>
          <cell r="B237" t="str">
            <v>CENTRO DE COSTO NO EXISTE!!!</v>
          </cell>
        </row>
        <row r="238">
          <cell r="A238">
            <v>2649</v>
          </cell>
          <cell r="B238" t="str">
            <v>SOSTTO GENERAL PLAYAS</v>
          </cell>
        </row>
        <row r="239">
          <cell r="A239">
            <v>2650</v>
          </cell>
          <cell r="B239" t="str">
            <v>ÁREA INGENIERÍA</v>
          </cell>
        </row>
        <row r="240">
          <cell r="A240">
            <v>2651</v>
          </cell>
          <cell r="B240" t="str">
            <v>CENTRO DE COSTO NO EXISTE!!!</v>
          </cell>
        </row>
        <row r="241">
          <cell r="A241">
            <v>2660</v>
          </cell>
          <cell r="B241" t="str">
            <v>OPERACIÓN CENTRO DE CONTROL</v>
          </cell>
        </row>
        <row r="242">
          <cell r="A242">
            <v>2661</v>
          </cell>
          <cell r="B242" t="str">
            <v>CENTRO DE COSTO NO EXISTE!!!</v>
          </cell>
        </row>
        <row r="243">
          <cell r="A243">
            <v>2670</v>
          </cell>
          <cell r="B243" t="str">
            <v>DEPTO MANNTTO CENTRO DE CONTROL</v>
          </cell>
        </row>
        <row r="244">
          <cell r="A244">
            <v>2671</v>
          </cell>
          <cell r="B244" t="str">
            <v>CENTRO DE COSTO NO EXISTE!!!</v>
          </cell>
        </row>
        <row r="245">
          <cell r="A245">
            <v>2680</v>
          </cell>
          <cell r="B245" t="str">
            <v>ÁREA GUADALUPE</v>
          </cell>
        </row>
        <row r="246">
          <cell r="A246">
            <v>2681</v>
          </cell>
          <cell r="B246" t="str">
            <v>OPERACION ÁREA GUADALUPE</v>
          </cell>
        </row>
        <row r="247">
          <cell r="A247">
            <v>2682</v>
          </cell>
          <cell r="B247" t="str">
            <v>MANTENIMIENTO ÁREA GUADALUPE</v>
          </cell>
        </row>
        <row r="248">
          <cell r="A248">
            <v>2683</v>
          </cell>
          <cell r="B248" t="str">
            <v>SERVICIOS DE APOYO ÁREA GUADALUPE</v>
          </cell>
        </row>
        <row r="249">
          <cell r="A249">
            <v>2684</v>
          </cell>
          <cell r="B249" t="str">
            <v>CASINOS GUADALUPE-PORCE</v>
          </cell>
        </row>
        <row r="250">
          <cell r="A250">
            <v>2685</v>
          </cell>
          <cell r="B250" t="str">
            <v>PROVEEDURIA GUADALUPE-PORCE</v>
          </cell>
        </row>
        <row r="251">
          <cell r="A251">
            <v>2686</v>
          </cell>
          <cell r="B251" t="str">
            <v>TALLER INDUSTRIAL GUADALUPE-PORCE</v>
          </cell>
        </row>
        <row r="252">
          <cell r="A252">
            <v>2687</v>
          </cell>
          <cell r="B252" t="str">
            <v>TALLER AUTOMOTORES Y TRANSPORTE G-PORCE</v>
          </cell>
        </row>
        <row r="253">
          <cell r="A253">
            <v>2688</v>
          </cell>
          <cell r="B253" t="str">
            <v>SOSTENIMIENTO INSTALACIONES G-PORCE</v>
          </cell>
        </row>
        <row r="254">
          <cell r="A254">
            <v>2689</v>
          </cell>
          <cell r="B254" t="str">
            <v>CENTRO DE COSTO NO EXISTE!!!</v>
          </cell>
        </row>
        <row r="255">
          <cell r="A255">
            <v>2690</v>
          </cell>
          <cell r="B255" t="str">
            <v>ÁREA LA SIERRA</v>
          </cell>
        </row>
        <row r="256">
          <cell r="A256">
            <v>2691</v>
          </cell>
          <cell r="B256" t="str">
            <v>CENTRO DE COSTO NO EXISTE!!!</v>
          </cell>
        </row>
        <row r="257">
          <cell r="A257">
            <v>2700</v>
          </cell>
          <cell r="B257" t="str">
            <v>SUBGERENCIA AMBIENTAL</v>
          </cell>
        </row>
        <row r="258">
          <cell r="A258">
            <v>2701</v>
          </cell>
          <cell r="B258" t="str">
            <v>CENTRO DE COSTO NO EXISTE!!!</v>
          </cell>
        </row>
        <row r="259">
          <cell r="A259">
            <v>2703</v>
          </cell>
          <cell r="B259" t="str">
            <v>ESTUDIOS FUENTES DE ABASTO</v>
          </cell>
        </row>
        <row r="260">
          <cell r="A260">
            <v>2704</v>
          </cell>
          <cell r="B260" t="str">
            <v>CENTRO DE COSTO NO EXISTE!!!</v>
          </cell>
        </row>
        <row r="261">
          <cell r="A261">
            <v>2709</v>
          </cell>
          <cell r="B261" t="str">
            <v>GESTIÓN SOCIAL PORCE II</v>
          </cell>
        </row>
        <row r="262">
          <cell r="A262">
            <v>2710</v>
          </cell>
          <cell r="B262" t="str">
            <v>DEPTO CUENCAS Y MONITOREO</v>
          </cell>
        </row>
        <row r="263">
          <cell r="A263">
            <v>2711</v>
          </cell>
          <cell r="B263" t="str">
            <v>CENTRO DE COSTO NO EXISTE!!!</v>
          </cell>
        </row>
        <row r="264">
          <cell r="A264">
            <v>2720</v>
          </cell>
          <cell r="B264" t="str">
            <v>DEPTO RELACIONES CON LA COMUNIDAD</v>
          </cell>
        </row>
        <row r="265">
          <cell r="A265">
            <v>2721</v>
          </cell>
          <cell r="B265" t="str">
            <v>CENTRO DE COSTO NO EXISTE!!!</v>
          </cell>
        </row>
        <row r="266">
          <cell r="A266">
            <v>2730</v>
          </cell>
          <cell r="B266" t="str">
            <v>ÁREA HIDROMETRIA E INSTRUMENTACIÓN</v>
          </cell>
        </row>
        <row r="267">
          <cell r="A267">
            <v>2731</v>
          </cell>
          <cell r="B267" t="str">
            <v>INVERSIÓN HIDROMETRIA INSTRUM.</v>
          </cell>
        </row>
        <row r="268">
          <cell r="A268">
            <v>2732</v>
          </cell>
          <cell r="B268" t="str">
            <v>SECCIÓN HIDROMETRIA</v>
          </cell>
        </row>
        <row r="269">
          <cell r="A269">
            <v>2733</v>
          </cell>
          <cell r="B269" t="str">
            <v>SECCIÓN HIDROMETRIA</v>
          </cell>
        </row>
        <row r="270">
          <cell r="A270">
            <v>2734</v>
          </cell>
          <cell r="B270" t="str">
            <v>CENTRO DE COSTO NO EXISTE!!!</v>
          </cell>
        </row>
        <row r="271">
          <cell r="A271">
            <v>2735</v>
          </cell>
          <cell r="B271" t="str">
            <v>ESTACIONES HIDROMETEOROLOGICAS</v>
          </cell>
        </row>
        <row r="272">
          <cell r="A272">
            <v>2736</v>
          </cell>
          <cell r="B272" t="str">
            <v>CENTRO DE COSTO NO EXISTE!!!</v>
          </cell>
        </row>
        <row r="273">
          <cell r="A273">
            <v>2799</v>
          </cell>
          <cell r="B273" t="str">
            <v>ANTICIPOS OTROS PROGRAMAS DE GENERACION</v>
          </cell>
        </row>
        <row r="274">
          <cell r="A274">
            <v>2800</v>
          </cell>
          <cell r="B274" t="str">
            <v>GERENCIA DEL GAS</v>
          </cell>
        </row>
        <row r="275">
          <cell r="A275">
            <v>2801</v>
          </cell>
          <cell r="B275" t="str">
            <v>UNIDAD GESTION ADMINISTRATIVA</v>
          </cell>
        </row>
        <row r="276">
          <cell r="A276">
            <v>2802</v>
          </cell>
          <cell r="B276" t="str">
            <v>UNIDAD PLANEACION GAS</v>
          </cell>
        </row>
        <row r="277">
          <cell r="A277">
            <v>2803</v>
          </cell>
          <cell r="B277" t="str">
            <v>DEPARTAMENTO TECNICO GAS</v>
          </cell>
        </row>
        <row r="278">
          <cell r="A278">
            <v>2804</v>
          </cell>
          <cell r="B278" t="str">
            <v>CENTRO DE COSTO NO EXISTE!!!</v>
          </cell>
        </row>
        <row r="279">
          <cell r="A279">
            <v>2805</v>
          </cell>
          <cell r="B279" t="str">
            <v>DEPTO CONSTRUCC Y OPERAC GAS</v>
          </cell>
        </row>
        <row r="280">
          <cell r="A280">
            <v>2806</v>
          </cell>
          <cell r="B280" t="str">
            <v>OPERAC Y MANTENIMIENTO GAS</v>
          </cell>
        </row>
        <row r="281">
          <cell r="A281">
            <v>2807</v>
          </cell>
          <cell r="B281" t="str">
            <v>DEPTO RELAC INSTITUCIONALES GAS</v>
          </cell>
        </row>
        <row r="282">
          <cell r="A282">
            <v>2708</v>
          </cell>
          <cell r="B282" t="str">
            <v>CENTRO DE COSTO NO EXISTE!!!</v>
          </cell>
        </row>
        <row r="283">
          <cell r="A283">
            <v>2809</v>
          </cell>
          <cell r="B283" t="str">
            <v>DEPTO MERCADEO GAS</v>
          </cell>
        </row>
        <row r="284">
          <cell r="A284">
            <v>2810</v>
          </cell>
          <cell r="B284" t="str">
            <v>DIVISION GASODUCTO</v>
          </cell>
        </row>
        <row r="285">
          <cell r="A285">
            <v>2811</v>
          </cell>
          <cell r="B285" t="str">
            <v>PLAN DESARROLLO INFORMATICO GAS</v>
          </cell>
        </row>
        <row r="286">
          <cell r="A286">
            <v>2812</v>
          </cell>
          <cell r="B286" t="str">
            <v>CENTRO DE COSTO NO EXISTE!!!</v>
          </cell>
        </row>
        <row r="287">
          <cell r="A287">
            <v>2820</v>
          </cell>
          <cell r="B287" t="str">
            <v>DIVISION TECNICA GAS</v>
          </cell>
        </row>
        <row r="288">
          <cell r="A288">
            <v>2821</v>
          </cell>
          <cell r="B288" t="str">
            <v>DEPTO CONSTRUCCIONES Y OPERACION GAS</v>
          </cell>
        </row>
        <row r="289">
          <cell r="A289">
            <v>2822</v>
          </cell>
          <cell r="B289" t="str">
            <v>CENTRO DE COSTO NO EXISTE!!!</v>
          </cell>
        </row>
        <row r="290">
          <cell r="A290">
            <v>2830</v>
          </cell>
          <cell r="B290" t="str">
            <v>DIVISION RELACIONES INSTITUCIONALES</v>
          </cell>
        </row>
        <row r="291">
          <cell r="A291">
            <v>2831</v>
          </cell>
          <cell r="B291" t="str">
            <v>DEPTO MERCADEO</v>
          </cell>
        </row>
        <row r="292">
          <cell r="A292">
            <v>2832</v>
          </cell>
          <cell r="B292" t="str">
            <v>CENTRO DE COSTO NO EXISTE!!!</v>
          </cell>
        </row>
        <row r="293">
          <cell r="A293">
            <v>3000</v>
          </cell>
          <cell r="B293" t="str">
            <v>GERENCIA DE TELECOMUNICACIONES</v>
          </cell>
        </row>
        <row r="294">
          <cell r="A294">
            <v>3001</v>
          </cell>
          <cell r="B294" t="str">
            <v>GRUPO PROYECTOS TELECOMUNICACIONES</v>
          </cell>
        </row>
        <row r="295">
          <cell r="A295">
            <v>3002</v>
          </cell>
          <cell r="B295" t="str">
            <v>PROYECTO BOGOTA</v>
          </cell>
        </row>
        <row r="296">
          <cell r="A296">
            <v>3003</v>
          </cell>
          <cell r="B296" t="str">
            <v>GRUPO SERVICIOS TELEVISIÓN</v>
          </cell>
        </row>
        <row r="297">
          <cell r="A297">
            <v>3004</v>
          </cell>
          <cell r="B297" t="str">
            <v>PROYECTO EDA</v>
          </cell>
        </row>
        <row r="298">
          <cell r="A298">
            <v>3005</v>
          </cell>
          <cell r="B298" t="str">
            <v>PLANEACION TELECOMUNICACIONES</v>
          </cell>
        </row>
        <row r="299">
          <cell r="A299">
            <v>3006</v>
          </cell>
          <cell r="B299" t="str">
            <v>SUBGERENCIA NUEVOS NEGOCIOS TELECOMUNICACIONES</v>
          </cell>
        </row>
        <row r="300">
          <cell r="A300">
            <v>3007</v>
          </cell>
          <cell r="B300" t="str">
            <v>CENTRO DE COSTO NO EXISTE!!!</v>
          </cell>
        </row>
        <row r="301">
          <cell r="A301">
            <v>3010</v>
          </cell>
          <cell r="B301" t="str">
            <v>UNID ANALISIS Y GEST TELECOMUNICACIONES</v>
          </cell>
        </row>
        <row r="302">
          <cell r="A302">
            <v>3011</v>
          </cell>
          <cell r="B302" t="str">
            <v>CENTRO DE COSTO NO EXISTE!!!</v>
          </cell>
        </row>
        <row r="303">
          <cell r="A303">
            <v>3020</v>
          </cell>
          <cell r="B303" t="str">
            <v>UNIDAD CAPACITACION TELECOMUNICACIONES</v>
          </cell>
        </row>
        <row r="304">
          <cell r="A304">
            <v>3021</v>
          </cell>
          <cell r="B304" t="str">
            <v>CULTURA DEL SERVICIO</v>
          </cell>
        </row>
        <row r="305">
          <cell r="A305">
            <v>3022</v>
          </cell>
          <cell r="B305" t="str">
            <v>CENTRO DE COSTO NO EXISTE!!!</v>
          </cell>
        </row>
        <row r="306">
          <cell r="A306">
            <v>3080</v>
          </cell>
          <cell r="B306" t="str">
            <v>ESTUDIOS PARA DIF. PLAN MERCADEO</v>
          </cell>
        </row>
        <row r="307">
          <cell r="A307">
            <v>3081</v>
          </cell>
          <cell r="B307" t="str">
            <v>ESTUDIO VR AGREGADO TELEMATICA</v>
          </cell>
        </row>
        <row r="308">
          <cell r="A308">
            <v>3082</v>
          </cell>
          <cell r="B308" t="str">
            <v>ESTUDIO PROYECTO SATELITAL SIMON BOLIVAR</v>
          </cell>
        </row>
        <row r="309">
          <cell r="A309">
            <v>3083</v>
          </cell>
          <cell r="B309" t="str">
            <v>TELEFONIA OTRAS CIUDADES</v>
          </cell>
        </row>
        <row r="310">
          <cell r="A310">
            <v>3084</v>
          </cell>
          <cell r="B310" t="str">
            <v>VALORACION EMPRESA TELS. BUCARAMANGA</v>
          </cell>
        </row>
        <row r="311">
          <cell r="A311">
            <v>3085</v>
          </cell>
          <cell r="B311" t="str">
            <v>CENTRO DE COSTO NO EXISTE!!!</v>
          </cell>
        </row>
        <row r="312">
          <cell r="A312">
            <v>3100</v>
          </cell>
          <cell r="B312" t="str">
            <v>DIV TECNICA REDES TELECOMUNICACIONES</v>
          </cell>
        </row>
        <row r="313">
          <cell r="A313">
            <v>3101</v>
          </cell>
          <cell r="B313" t="str">
            <v>CENTRO DE COSTO NO EXISTE!!!</v>
          </cell>
        </row>
        <row r="314">
          <cell r="A314">
            <v>3110</v>
          </cell>
          <cell r="B314" t="str">
            <v>DEPTO RED DE ABON TELECOMUNICACIONES</v>
          </cell>
        </row>
        <row r="315">
          <cell r="A315">
            <v>3111</v>
          </cell>
          <cell r="B315" t="str">
            <v>CENTRO DE COSTO NO EXISTE!!!</v>
          </cell>
        </row>
        <row r="316">
          <cell r="A316">
            <v>3120</v>
          </cell>
          <cell r="B316" t="str">
            <v>DEPTO CONTRATO TELECOMUNICACIONES</v>
          </cell>
        </row>
        <row r="317">
          <cell r="A317">
            <v>3121</v>
          </cell>
          <cell r="B317" t="str">
            <v>CENTRO DE COSTO NO EXISTE!!!</v>
          </cell>
        </row>
        <row r="318">
          <cell r="A318">
            <v>3130</v>
          </cell>
          <cell r="B318" t="str">
            <v>DPTO INTERVENTORIA TELECOMUNICACIONES</v>
          </cell>
        </row>
        <row r="319">
          <cell r="A319">
            <v>3131</v>
          </cell>
          <cell r="B319" t="str">
            <v>CENTRO DE COSTO NO EXISTE!!!</v>
          </cell>
        </row>
        <row r="320">
          <cell r="A320">
            <v>3140</v>
          </cell>
          <cell r="B320" t="str">
            <v>DEPTO REDES DE DATOS</v>
          </cell>
        </row>
        <row r="321">
          <cell r="A321">
            <v>3141</v>
          </cell>
          <cell r="B321" t="str">
            <v>CENTRO DE COSTO NO EXISTE!!!</v>
          </cell>
        </row>
        <row r="322">
          <cell r="A322">
            <v>3200</v>
          </cell>
          <cell r="B322" t="str">
            <v>DIV OPERATIVA REDES TELECOMUNICACIONES</v>
          </cell>
        </row>
        <row r="323">
          <cell r="A323">
            <v>3201</v>
          </cell>
          <cell r="B323" t="str">
            <v>CENTRO DE COSTO NO EXISTE!!!</v>
          </cell>
        </row>
        <row r="324">
          <cell r="A324">
            <v>3210</v>
          </cell>
          <cell r="B324" t="str">
            <v>DEPTO TELEFONOS PUBLICOS</v>
          </cell>
        </row>
        <row r="325">
          <cell r="A325">
            <v>3211</v>
          </cell>
          <cell r="B325" t="str">
            <v>SECC MTTO TELEFONOS PUBLICOS</v>
          </cell>
        </row>
        <row r="326">
          <cell r="A326">
            <v>3212</v>
          </cell>
          <cell r="B326" t="str">
            <v>CENTRO DE COSTO NO EXISTE!!!</v>
          </cell>
        </row>
        <row r="327">
          <cell r="A327">
            <v>3220</v>
          </cell>
          <cell r="B327" t="str">
            <v>DEPTO MTTO TELECOMUNICACIONES</v>
          </cell>
        </row>
        <row r="328">
          <cell r="A328">
            <v>3221</v>
          </cell>
          <cell r="B328" t="str">
            <v>SECC RECEPCION DANOS</v>
          </cell>
        </row>
        <row r="329">
          <cell r="A329">
            <v>3222</v>
          </cell>
          <cell r="B329" t="str">
            <v>SECC DANOS ZONA NORTE</v>
          </cell>
        </row>
        <row r="330">
          <cell r="A330">
            <v>3223</v>
          </cell>
          <cell r="B330" t="str">
            <v>SECCION DANOS ZONA SUR</v>
          </cell>
        </row>
        <row r="331">
          <cell r="A331">
            <v>3224</v>
          </cell>
          <cell r="B331" t="str">
            <v>SECC DANOS ZONA CENTRO</v>
          </cell>
        </row>
        <row r="332">
          <cell r="A332">
            <v>3225</v>
          </cell>
          <cell r="B332" t="str">
            <v>RURAL Y MONOCANAL</v>
          </cell>
        </row>
        <row r="333">
          <cell r="A333">
            <v>3226</v>
          </cell>
          <cell r="B333" t="str">
            <v>CENTRO DE COSTO NO EXISTE!!!</v>
          </cell>
        </row>
        <row r="334">
          <cell r="A334">
            <v>3230</v>
          </cell>
          <cell r="B334" t="str">
            <v>DEPTO MTTO REDES DE  DATOS</v>
          </cell>
        </row>
        <row r="335">
          <cell r="A335">
            <v>3231</v>
          </cell>
          <cell r="B335" t="str">
            <v>CENTRO DE COSTO NO EXISTE!!!</v>
          </cell>
        </row>
        <row r="336">
          <cell r="A336">
            <v>3240</v>
          </cell>
          <cell r="B336" t="str">
            <v>DPTO MANTTO PREVENTIVO TELECOM</v>
          </cell>
        </row>
        <row r="337">
          <cell r="A337">
            <v>3241</v>
          </cell>
          <cell r="B337" t="str">
            <v>PRESURIZACION</v>
          </cell>
        </row>
        <row r="338">
          <cell r="A338">
            <v>3242</v>
          </cell>
          <cell r="B338" t="str">
            <v>MANTENIMIENTO PREVENTIVO</v>
          </cell>
        </row>
        <row r="339">
          <cell r="A339">
            <v>3243</v>
          </cell>
          <cell r="B339" t="str">
            <v>CENTRO DE COSTO NO EXISTE!!!</v>
          </cell>
        </row>
        <row r="340">
          <cell r="A340">
            <v>3250</v>
          </cell>
          <cell r="B340" t="str">
            <v>DEPTO MTTO TELEFONOS ORIENTE</v>
          </cell>
        </row>
        <row r="341">
          <cell r="A341">
            <v>3251</v>
          </cell>
          <cell r="B341" t="str">
            <v>CENTRO DE COSTO NO EXISTE!!!</v>
          </cell>
        </row>
        <row r="342">
          <cell r="A342">
            <v>3300</v>
          </cell>
          <cell r="B342" t="str">
            <v>DIV TECNICA EQ TELECOMUNICACIONES</v>
          </cell>
        </row>
        <row r="343">
          <cell r="A343">
            <v>3301</v>
          </cell>
          <cell r="B343" t="str">
            <v>CENTRO DE COSTO NO EXISTE!!!</v>
          </cell>
        </row>
        <row r="344">
          <cell r="A344">
            <v>3310</v>
          </cell>
          <cell r="B344" t="str">
            <v>DEPTO DE TRANSMISION</v>
          </cell>
        </row>
        <row r="345">
          <cell r="A345">
            <v>3311</v>
          </cell>
          <cell r="B345" t="str">
            <v>CENTRO DE COSTO NO EXISTE!!!</v>
          </cell>
        </row>
        <row r="346">
          <cell r="A346">
            <v>3320</v>
          </cell>
          <cell r="B346" t="str">
            <v>DEPTO DE CONMUTACION</v>
          </cell>
        </row>
        <row r="347">
          <cell r="A347">
            <v>3321</v>
          </cell>
          <cell r="B347" t="str">
            <v>CENTRO DE COSTO NO EXISTE!!!</v>
          </cell>
        </row>
        <row r="348">
          <cell r="A348">
            <v>3400</v>
          </cell>
          <cell r="B348" t="str">
            <v>DIV OPERATIVA EQ TELECOMUNICACIONES</v>
          </cell>
        </row>
        <row r="349">
          <cell r="A349">
            <v>3401</v>
          </cell>
          <cell r="B349" t="str">
            <v>CENTRO DE COSTO NO EXISTE!!!</v>
          </cell>
        </row>
        <row r="350">
          <cell r="A350">
            <v>3410</v>
          </cell>
          <cell r="B350" t="str">
            <v>DPTO CENTRALES TELECOMUNICACIONES</v>
          </cell>
        </row>
        <row r="351">
          <cell r="A351">
            <v>3411</v>
          </cell>
          <cell r="B351" t="str">
            <v>SISTEMA AGF</v>
          </cell>
        </row>
        <row r="352">
          <cell r="A352">
            <v>3412</v>
          </cell>
          <cell r="B352" t="str">
            <v>SISTEMA ARF</v>
          </cell>
        </row>
        <row r="353">
          <cell r="A353">
            <v>3413</v>
          </cell>
          <cell r="B353" t="str">
            <v>SISTEMA PENTACONTA</v>
          </cell>
        </row>
        <row r="354">
          <cell r="A354">
            <v>3414</v>
          </cell>
          <cell r="B354" t="str">
            <v>SISTEMA ELECTRONICO</v>
          </cell>
        </row>
        <row r="355">
          <cell r="A355">
            <v>3415</v>
          </cell>
          <cell r="B355" t="str">
            <v>SERVICIOS AUXILIARES</v>
          </cell>
        </row>
        <row r="356">
          <cell r="A356">
            <v>3416</v>
          </cell>
          <cell r="B356" t="str">
            <v>EQUIPO ORIENTE</v>
          </cell>
        </row>
        <row r="357">
          <cell r="A357">
            <v>3417</v>
          </cell>
          <cell r="B357" t="str">
            <v>SISTEMA PCM</v>
          </cell>
        </row>
        <row r="358">
          <cell r="A358">
            <v>3418</v>
          </cell>
          <cell r="B358" t="str">
            <v>UHF</v>
          </cell>
        </row>
        <row r="359">
          <cell r="A359">
            <v>3419</v>
          </cell>
          <cell r="B359" t="str">
            <v>CENTRO DE COSTO NO EXISTE!!!</v>
          </cell>
        </row>
        <row r="360">
          <cell r="A360">
            <v>3420</v>
          </cell>
          <cell r="B360" t="str">
            <v>DPTO RADIOCOMUNICACIONES</v>
          </cell>
        </row>
        <row r="361">
          <cell r="A361">
            <v>3421</v>
          </cell>
          <cell r="B361" t="str">
            <v>SECCION MICROONDAS</v>
          </cell>
        </row>
        <row r="362">
          <cell r="A362">
            <v>3422</v>
          </cell>
          <cell r="B362" t="str">
            <v>SECCION VHF</v>
          </cell>
        </row>
        <row r="363">
          <cell r="A363">
            <v>3423</v>
          </cell>
          <cell r="B363" t="str">
            <v>SECCION TRUNKING</v>
          </cell>
        </row>
        <row r="364">
          <cell r="A364">
            <v>3424</v>
          </cell>
          <cell r="B364" t="str">
            <v>CENTRO DE COSTO NO EXISTE!!!</v>
          </cell>
        </row>
        <row r="365">
          <cell r="A365">
            <v>3430</v>
          </cell>
          <cell r="B365" t="str">
            <v>DEPTO EQ AUXILIARES TELECOMUNICACIONES</v>
          </cell>
        </row>
        <row r="366">
          <cell r="A366">
            <v>3431</v>
          </cell>
          <cell r="B366" t="str">
            <v>LABORATORIO</v>
          </cell>
        </row>
        <row r="367">
          <cell r="A367">
            <v>3432</v>
          </cell>
          <cell r="B367" t="str">
            <v>SUMINISTRO DE ENERGIA</v>
          </cell>
        </row>
        <row r="368">
          <cell r="A368">
            <v>3433</v>
          </cell>
          <cell r="B368" t="str">
            <v>AIRES ACONDICIONADOS</v>
          </cell>
        </row>
        <row r="369">
          <cell r="A369">
            <v>3434</v>
          </cell>
          <cell r="B369" t="str">
            <v>EQUIPO DE FUERZA Y RADIO</v>
          </cell>
        </row>
        <row r="370">
          <cell r="A370">
            <v>3435</v>
          </cell>
          <cell r="B370" t="str">
            <v>CENTRO DE COSTO NO EXISTE!!!</v>
          </cell>
        </row>
        <row r="371">
          <cell r="A371">
            <v>3500</v>
          </cell>
          <cell r="B371" t="str">
            <v>DIV. COMERCIALIZACION TELECOMUNIC.</v>
          </cell>
        </row>
        <row r="372">
          <cell r="A372">
            <v>3501</v>
          </cell>
          <cell r="B372" t="str">
            <v>CENTRO DE COSTO NO EXISTE!!!</v>
          </cell>
        </row>
        <row r="373">
          <cell r="A373">
            <v>3510</v>
          </cell>
          <cell r="B373" t="str">
            <v>DEPTO MERCADEO TELECOMUNICACIONES</v>
          </cell>
        </row>
        <row r="374">
          <cell r="A374">
            <v>3511</v>
          </cell>
          <cell r="B374" t="str">
            <v>CENTRO DE COSTO NO EXISTE!!!</v>
          </cell>
        </row>
        <row r="375">
          <cell r="A375">
            <v>3520</v>
          </cell>
          <cell r="B375" t="str">
            <v>DEPTO.SERVICIOS TELECOMUNICACIONES</v>
          </cell>
        </row>
        <row r="376">
          <cell r="A376">
            <v>3521</v>
          </cell>
          <cell r="B376" t="str">
            <v>SECCION ASIGNACIONES</v>
          </cell>
        </row>
        <row r="377">
          <cell r="A377">
            <v>3522</v>
          </cell>
          <cell r="B377" t="str">
            <v>SECCION INSTALACIONES</v>
          </cell>
        </row>
        <row r="378">
          <cell r="A378">
            <v>3523</v>
          </cell>
          <cell r="B378" t="str">
            <v>CENTRO DE COSTO NO EXISTE!!!</v>
          </cell>
        </row>
        <row r="379">
          <cell r="A379">
            <v>3524</v>
          </cell>
          <cell r="B379" t="str">
            <v>SECCION CLIENTES</v>
          </cell>
        </row>
        <row r="380">
          <cell r="A380">
            <v>3525</v>
          </cell>
          <cell r="B380" t="str">
            <v>CENTRO DE COSTO NO EXISTE!!!</v>
          </cell>
        </row>
        <row r="381">
          <cell r="A381">
            <v>3540</v>
          </cell>
          <cell r="B381" t="str">
            <v>DPTO VENTAS Y CLIENTES TELECOMUNICA.</v>
          </cell>
        </row>
        <row r="382">
          <cell r="A382">
            <v>3541</v>
          </cell>
          <cell r="B382" t="str">
            <v>CENTRO DE COSTO NO EXISTE!!!</v>
          </cell>
        </row>
        <row r="383">
          <cell r="A383">
            <v>3543</v>
          </cell>
          <cell r="B383" t="str">
            <v>SECCION INFORMACION</v>
          </cell>
        </row>
        <row r="384">
          <cell r="A384">
            <v>3544</v>
          </cell>
          <cell r="B384" t="str">
            <v>CENTRO DE COSTO NO EXISTE!!!</v>
          </cell>
        </row>
        <row r="385">
          <cell r="A385">
            <v>3550</v>
          </cell>
          <cell r="B385" t="str">
            <v>DEPARTAMENTO ATENCION CLIENTES</v>
          </cell>
        </row>
        <row r="386">
          <cell r="A386">
            <v>3551</v>
          </cell>
          <cell r="B386" t="str">
            <v>CLIENTES</v>
          </cell>
        </row>
        <row r="387">
          <cell r="A387">
            <v>3552</v>
          </cell>
          <cell r="B387" t="str">
            <v>CENTRO DE COSTO NO EXISTE!!!</v>
          </cell>
        </row>
        <row r="388">
          <cell r="A388">
            <v>3554</v>
          </cell>
          <cell r="B388" t="str">
            <v>SECCION CLIENTES TELECOMUNICACIONES</v>
          </cell>
        </row>
        <row r="389">
          <cell r="A389">
            <v>3555</v>
          </cell>
          <cell r="B389" t="str">
            <v>CENTRO DE COSTO NO EXISTE!!!</v>
          </cell>
        </row>
        <row r="390">
          <cell r="A390">
            <v>3600</v>
          </cell>
          <cell r="B390" t="str">
            <v>DIVISION SERV. ESPEC. TELECOMUNICA.</v>
          </cell>
        </row>
        <row r="391">
          <cell r="A391">
            <v>3601</v>
          </cell>
          <cell r="B391" t="str">
            <v>CENTRO DE COSTO NO EXISTE!!!</v>
          </cell>
        </row>
        <row r="392">
          <cell r="A392">
            <v>3610</v>
          </cell>
          <cell r="B392" t="str">
            <v>DEPARTAMENTO DE DATOS</v>
          </cell>
        </row>
        <row r="393">
          <cell r="A393">
            <v>3611</v>
          </cell>
          <cell r="B393" t="str">
            <v>TECNICA DE DATOS</v>
          </cell>
        </row>
        <row r="394">
          <cell r="A394">
            <v>3612</v>
          </cell>
          <cell r="B394" t="str">
            <v>MANTENIMIENTO DATOS</v>
          </cell>
        </row>
        <row r="395">
          <cell r="A395">
            <v>3613</v>
          </cell>
          <cell r="B395" t="str">
            <v>CENTRO DE COSTO NO EXISTE!!!</v>
          </cell>
        </row>
        <row r="396">
          <cell r="A396">
            <v>3620</v>
          </cell>
          <cell r="B396" t="str">
            <v>DPTO. RADIO Y VIDEO</v>
          </cell>
        </row>
        <row r="397">
          <cell r="A397">
            <v>3621</v>
          </cell>
          <cell r="B397" t="str">
            <v>TECNICO RADIO Y VIDEO</v>
          </cell>
        </row>
        <row r="398">
          <cell r="A398">
            <v>3622</v>
          </cell>
          <cell r="B398" t="str">
            <v>MANTENIMIENTO RADIO</v>
          </cell>
        </row>
        <row r="399">
          <cell r="A399">
            <v>3623</v>
          </cell>
          <cell r="B399" t="str">
            <v>MANTENIMIENTO TRUNKING</v>
          </cell>
        </row>
        <row r="400">
          <cell r="A400">
            <v>3624</v>
          </cell>
          <cell r="B400" t="str">
            <v>MANTENIMIENTO VIDEO</v>
          </cell>
        </row>
        <row r="401">
          <cell r="A401">
            <v>3625</v>
          </cell>
          <cell r="B401" t="str">
            <v>INFORMACION BUSCAPERSONAS</v>
          </cell>
        </row>
        <row r="402">
          <cell r="A402">
            <v>3626</v>
          </cell>
          <cell r="B402" t="str">
            <v>CENTRO DE COSTO NO EXISTE!!!</v>
          </cell>
        </row>
        <row r="403">
          <cell r="A403">
            <v>3630</v>
          </cell>
          <cell r="B403" t="str">
            <v>DPTO. ATENCION EMPRESARIAL</v>
          </cell>
        </row>
        <row r="404">
          <cell r="A404">
            <v>3631</v>
          </cell>
          <cell r="B404" t="str">
            <v>CENTRO DE COSTO NO EXISTE!!!</v>
          </cell>
        </row>
        <row r="405">
          <cell r="A405">
            <v>3640</v>
          </cell>
          <cell r="B405" t="str">
            <v>DEPARTAMENTO MERCADEO</v>
          </cell>
        </row>
        <row r="406">
          <cell r="A406">
            <v>3641</v>
          </cell>
          <cell r="B406" t="str">
            <v>CENTRO DE COSTO NO EXISTE!!!</v>
          </cell>
        </row>
        <row r="407">
          <cell r="A407">
            <v>3999</v>
          </cell>
          <cell r="B407" t="str">
            <v>GASTOS GENERALES DE OPERACION</v>
          </cell>
        </row>
        <row r="408">
          <cell r="A408">
            <v>4000</v>
          </cell>
          <cell r="B408" t="str">
            <v>GERENCIA DE FINANZAS</v>
          </cell>
        </row>
        <row r="409">
          <cell r="A409">
            <v>4001</v>
          </cell>
          <cell r="B409" t="str">
            <v>AREA DE INVESTIGACIONES ECONOMICAS</v>
          </cell>
        </row>
        <row r="410">
          <cell r="A410">
            <v>4002</v>
          </cell>
          <cell r="B410" t="str">
            <v>SISTEMA DE INFORMAC FINANCIERA</v>
          </cell>
        </row>
        <row r="411">
          <cell r="A411">
            <v>4003</v>
          </cell>
          <cell r="B411" t="str">
            <v>CENTRO DE COSTO NO EXISTE!!!</v>
          </cell>
        </row>
        <row r="412">
          <cell r="A412">
            <v>4010</v>
          </cell>
          <cell r="B412" t="str">
            <v>AREA ADMON DE RIESGOS Y SEGUROS</v>
          </cell>
        </row>
        <row r="413">
          <cell r="A413">
            <v>4011</v>
          </cell>
          <cell r="B413" t="str">
            <v>CENTRO DE COSTO NO EXISTE!!!</v>
          </cell>
        </row>
        <row r="414">
          <cell r="A414">
            <v>4020</v>
          </cell>
          <cell r="B414" t="str">
            <v>AREA DE GESTION FINANCIERA</v>
          </cell>
        </row>
        <row r="415">
          <cell r="A415">
            <v>4021</v>
          </cell>
          <cell r="B415" t="str">
            <v>CENTRO DE COSTO NO EXISTE!!!</v>
          </cell>
        </row>
        <row r="416">
          <cell r="A416">
            <v>4100</v>
          </cell>
          <cell r="B416" t="str">
            <v>DIVISION TESORERIA</v>
          </cell>
        </row>
        <row r="417">
          <cell r="A417">
            <v>4101</v>
          </cell>
          <cell r="B417" t="str">
            <v>SECCION COBRANZAS</v>
          </cell>
        </row>
        <row r="418">
          <cell r="A418">
            <v>4102</v>
          </cell>
          <cell r="B418" t="str">
            <v>CENTRO DE COSTO NO EXISTE!!!</v>
          </cell>
        </row>
        <row r="419">
          <cell r="A419">
            <v>4110</v>
          </cell>
          <cell r="B419" t="str">
            <v>DEPTO MONEDA EXTRANJERA</v>
          </cell>
        </row>
        <row r="420">
          <cell r="A420">
            <v>4111</v>
          </cell>
          <cell r="B420" t="str">
            <v>CENTRO DE COSTO NO EXISTE!!!</v>
          </cell>
        </row>
        <row r="421">
          <cell r="A421">
            <v>4120</v>
          </cell>
          <cell r="B421" t="str">
            <v>DEPARTAMENTO CAJA</v>
          </cell>
        </row>
        <row r="422">
          <cell r="A422">
            <v>4121</v>
          </cell>
          <cell r="B422" t="str">
            <v>CENTRO DE COSTO NO EXISTE!!!</v>
          </cell>
        </row>
        <row r="423">
          <cell r="A423">
            <v>4130</v>
          </cell>
          <cell r="B423" t="str">
            <v>DEPTO MONEDA NACIONAL</v>
          </cell>
        </row>
        <row r="424">
          <cell r="A424">
            <v>4131</v>
          </cell>
          <cell r="B424" t="str">
            <v>CENTRO DE COSTO NO EXISTE!!!</v>
          </cell>
        </row>
        <row r="425">
          <cell r="A425">
            <v>4300</v>
          </cell>
          <cell r="B425" t="str">
            <v>SUBGERENCIA CONTADURÍA</v>
          </cell>
        </row>
        <row r="426">
          <cell r="A426">
            <v>4301</v>
          </cell>
          <cell r="B426" t="str">
            <v>GRUPO DE IMPUESTOS</v>
          </cell>
        </row>
        <row r="427">
          <cell r="A427">
            <v>4302</v>
          </cell>
          <cell r="B427" t="str">
            <v>CENTRO DE COSTO NO EXISTE!!!</v>
          </cell>
        </row>
        <row r="428">
          <cell r="A428">
            <v>4310</v>
          </cell>
          <cell r="B428" t="str">
            <v>DEPTO DE CONTABILIDAD FINANCIE</v>
          </cell>
        </row>
        <row r="429">
          <cell r="A429">
            <v>4311</v>
          </cell>
          <cell r="B429" t="str">
            <v>CENTRO DE COSTO NO EXISTE!!!</v>
          </cell>
        </row>
        <row r="430">
          <cell r="A430">
            <v>4320</v>
          </cell>
          <cell r="B430" t="str">
            <v>DEPTO CONTABILIDAD ACTIVOS FIJOS</v>
          </cell>
        </row>
        <row r="431">
          <cell r="A431">
            <v>4321</v>
          </cell>
          <cell r="B431" t="str">
            <v>CENTRO DE COSTO NO EXISTE!!!</v>
          </cell>
        </row>
        <row r="432">
          <cell r="A432">
            <v>4330</v>
          </cell>
          <cell r="B432" t="str">
            <v>DEPTO CONTABILIDAD COMERCIAL</v>
          </cell>
        </row>
        <row r="433">
          <cell r="A433">
            <v>4331</v>
          </cell>
          <cell r="B433" t="str">
            <v>CENTRO DE COSTO NO EXISTE!!!</v>
          </cell>
        </row>
        <row r="434">
          <cell r="A434">
            <v>4400</v>
          </cell>
          <cell r="B434" t="str">
            <v>DIVISION SUSCRIPTORES</v>
          </cell>
        </row>
        <row r="435">
          <cell r="A435">
            <v>4401</v>
          </cell>
          <cell r="B435" t="str">
            <v>SECCION SERVICIOS INTERNOS</v>
          </cell>
        </row>
        <row r="436">
          <cell r="A436">
            <v>4402</v>
          </cell>
          <cell r="B436" t="str">
            <v>UNIDAD PROYECCION Y SOPORTE</v>
          </cell>
        </row>
        <row r="437">
          <cell r="A437">
            <v>4410</v>
          </cell>
          <cell r="B437" t="str">
            <v>DEPARTAMENTO DE FACTURACION</v>
          </cell>
        </row>
        <row r="438">
          <cell r="A438">
            <v>4403</v>
          </cell>
          <cell r="B438" t="str">
            <v>CENTRO DE COSTO NO EXISTE!!!</v>
          </cell>
        </row>
        <row r="439">
          <cell r="A439">
            <v>4411</v>
          </cell>
          <cell r="B439" t="str">
            <v>SECCION ANALISIS FACTURACION</v>
          </cell>
        </row>
        <row r="440">
          <cell r="A440">
            <v>4412</v>
          </cell>
          <cell r="B440" t="str">
            <v>SECCION CONTROL FACTURACION</v>
          </cell>
        </row>
        <row r="441">
          <cell r="A441">
            <v>4413</v>
          </cell>
          <cell r="B441" t="str">
            <v>SECCION LECTURA Y REPARTICION</v>
          </cell>
        </row>
        <row r="442">
          <cell r="A442">
            <v>4414</v>
          </cell>
          <cell r="B442" t="str">
            <v>CENTRO DE COSTO NO EXISTE!!!</v>
          </cell>
        </row>
        <row r="443">
          <cell r="A443">
            <v>4420</v>
          </cell>
          <cell r="B443" t="str">
            <v>DEPTO. ATENCION AL CLIENTE</v>
          </cell>
        </row>
        <row r="444">
          <cell r="A444">
            <v>4421</v>
          </cell>
          <cell r="B444" t="str">
            <v>SECCION EDUCACION AL CLIENTE</v>
          </cell>
        </row>
        <row r="445">
          <cell r="A445">
            <v>4422</v>
          </cell>
          <cell r="B445" t="str">
            <v>SEC RECLAMACIONES Y SOLICITUDES</v>
          </cell>
        </row>
        <row r="446">
          <cell r="A446">
            <v>4423</v>
          </cell>
          <cell r="B446" t="str">
            <v>SECCION GESTION CARTERA</v>
          </cell>
        </row>
        <row r="447">
          <cell r="A447">
            <v>4424</v>
          </cell>
          <cell r="B447" t="str">
            <v>CENTRO DE COSTO NO EXISTE!!!</v>
          </cell>
        </row>
        <row r="448">
          <cell r="A448">
            <v>4430</v>
          </cell>
          <cell r="B448" t="str">
            <v>DEPTO. OPERATIVO</v>
          </cell>
        </row>
        <row r="449">
          <cell r="A449">
            <v>4431</v>
          </cell>
          <cell r="B449" t="str">
            <v>SECCION CONTROL INSTALACIONES</v>
          </cell>
        </row>
        <row r="450">
          <cell r="A450">
            <v>4432</v>
          </cell>
          <cell r="B450" t="str">
            <v>SECCION CORTE Y RECONEXION</v>
          </cell>
        </row>
        <row r="451">
          <cell r="A451">
            <v>4433</v>
          </cell>
          <cell r="B451" t="str">
            <v>SECCION LECTURA Y REPARTICION</v>
          </cell>
        </row>
        <row r="452">
          <cell r="A452">
            <v>4434</v>
          </cell>
          <cell r="B452" t="str">
            <v>CENTRO DE COSTO NO EXISTE!!!</v>
          </cell>
        </row>
        <row r="453">
          <cell r="A453">
            <v>4435</v>
          </cell>
          <cell r="B453" t="str">
            <v>GRUPO TRANSPORTE</v>
          </cell>
        </row>
        <row r="454">
          <cell r="A454">
            <v>4436</v>
          </cell>
          <cell r="B454" t="str">
            <v>CENTRO DE COSTO NO EXISTE!!!</v>
          </cell>
        </row>
        <row r="455">
          <cell r="A455">
            <v>4500</v>
          </cell>
          <cell r="B455" t="str">
            <v>DIVISION PROGRAMACION FINANCIERA</v>
          </cell>
        </row>
        <row r="456">
          <cell r="A456">
            <v>4501</v>
          </cell>
          <cell r="B456" t="str">
            <v>UNID DE ANALISIS Y G FRA</v>
          </cell>
        </row>
        <row r="457">
          <cell r="A457">
            <v>4502</v>
          </cell>
          <cell r="B457" t="str">
            <v>GRUPO PRESUPUESTO</v>
          </cell>
        </row>
        <row r="458">
          <cell r="A458">
            <v>4503</v>
          </cell>
          <cell r="B458" t="str">
            <v>CENTRO DE COSTO NO EXISTE!!!</v>
          </cell>
        </row>
        <row r="459">
          <cell r="A459">
            <v>4510</v>
          </cell>
          <cell r="B459" t="str">
            <v>DEPTO FINANCIERO ACUED Y ALCANTARILLADO</v>
          </cell>
        </row>
        <row r="460">
          <cell r="A460">
            <v>4511</v>
          </cell>
          <cell r="B460" t="str">
            <v>CENTRO DE COSTO NO EXISTE!!!</v>
          </cell>
        </row>
        <row r="461">
          <cell r="A461">
            <v>4520</v>
          </cell>
          <cell r="B461" t="str">
            <v>DEPTO FINANCIERO GENERACION ENERGIA</v>
          </cell>
        </row>
        <row r="462">
          <cell r="A462">
            <v>4521</v>
          </cell>
          <cell r="B462" t="str">
            <v>CENTRO DE COSTO NO EXISTE!!!</v>
          </cell>
        </row>
        <row r="463">
          <cell r="A463">
            <v>4530</v>
          </cell>
          <cell r="B463" t="str">
            <v>DPTO FCIERO TELECOMUNICACIONES</v>
          </cell>
        </row>
        <row r="464">
          <cell r="A464">
            <v>4531</v>
          </cell>
          <cell r="B464" t="str">
            <v>CENTRO DE COSTO NO EXISTE!!!</v>
          </cell>
        </row>
        <row r="465">
          <cell r="A465">
            <v>4540</v>
          </cell>
          <cell r="B465" t="str">
            <v>DPTO PROGRAMACION Y CONTR. PPTAL</v>
          </cell>
        </row>
        <row r="466">
          <cell r="A466">
            <v>4541</v>
          </cell>
          <cell r="B466" t="str">
            <v>CENTRO DE COSTO NO EXISTE!!!</v>
          </cell>
        </row>
        <row r="467">
          <cell r="A467">
            <v>4550</v>
          </cell>
          <cell r="B467" t="str">
            <v>DEPTO, FCIERO DISTRIBUCION ENERGETICA</v>
          </cell>
        </row>
        <row r="468">
          <cell r="A468">
            <v>4551</v>
          </cell>
          <cell r="B468" t="str">
            <v>CENTRO DE COSTO NO EXISTE!!!</v>
          </cell>
        </row>
        <row r="469">
          <cell r="A469">
            <v>4600</v>
          </cell>
          <cell r="B469" t="str">
            <v>DIVISION COMERCIAL</v>
          </cell>
        </row>
        <row r="470">
          <cell r="A470">
            <v>4601</v>
          </cell>
          <cell r="B470" t="str">
            <v>CENTRO DE COSTO NO EXISTE!!!</v>
          </cell>
        </row>
        <row r="471">
          <cell r="A471">
            <v>4610</v>
          </cell>
          <cell r="B471" t="str">
            <v>DEPARTAMENTO COMPRAS NACIONALES</v>
          </cell>
        </row>
        <row r="472">
          <cell r="A472">
            <v>4611</v>
          </cell>
          <cell r="B472" t="str">
            <v>SECCIÓN COMPRAS INMEDIATAS</v>
          </cell>
        </row>
        <row r="473">
          <cell r="A473">
            <v>4612</v>
          </cell>
          <cell r="B473" t="str">
            <v>CENTRO DE COSTO NO EXISTE!!!</v>
          </cell>
        </row>
        <row r="474">
          <cell r="A474">
            <v>4620</v>
          </cell>
          <cell r="B474" t="str">
            <v>DEPARTAMENTO DE IMPORTACIONES</v>
          </cell>
        </row>
        <row r="475">
          <cell r="A475">
            <v>4621</v>
          </cell>
          <cell r="B475" t="str">
            <v>CENTRO DE COSTO NO EXISTE!!!</v>
          </cell>
        </row>
        <row r="476">
          <cell r="A476">
            <v>4700</v>
          </cell>
          <cell r="B476" t="str">
            <v>GERENCIA COMERCIAL</v>
          </cell>
        </row>
        <row r="477">
          <cell r="A477">
            <v>4701</v>
          </cell>
          <cell r="B477" t="str">
            <v>CENTRO DE COSTO NO EXISTE!!!</v>
          </cell>
        </row>
        <row r="478">
          <cell r="A478">
            <v>5000</v>
          </cell>
          <cell r="B478" t="str">
            <v>DIRECCIÓN  ADMINISTRATIVA</v>
          </cell>
        </row>
        <row r="479">
          <cell r="A479">
            <v>5001</v>
          </cell>
          <cell r="B479" t="str">
            <v>DIVISION ADMINISTRACION EDIFICIO</v>
          </cell>
        </row>
        <row r="480">
          <cell r="A480">
            <v>5002</v>
          </cell>
          <cell r="B480" t="str">
            <v>GRUPO GESTION ADMON. EDIFICIO EE.PP.M.</v>
          </cell>
        </row>
        <row r="481">
          <cell r="A481">
            <v>5003</v>
          </cell>
          <cell r="B481" t="str">
            <v>CENTRO DE COSTO NO EXISTE!!!</v>
          </cell>
        </row>
        <row r="482">
          <cell r="A482">
            <v>5020</v>
          </cell>
          <cell r="B482" t="str">
            <v>UNIDAD CONTROL ADMINISTRATIVO</v>
          </cell>
        </row>
        <row r="483">
          <cell r="A483">
            <v>5021</v>
          </cell>
          <cell r="B483" t="str">
            <v>GRUPO SERVICIOS DE TRANSPORTE</v>
          </cell>
        </row>
        <row r="484">
          <cell r="A484">
            <v>5022</v>
          </cell>
          <cell r="B484" t="str">
            <v>OFICINA DE QUEJAS</v>
          </cell>
        </row>
        <row r="485">
          <cell r="A485">
            <v>5025</v>
          </cell>
          <cell r="B485" t="str">
            <v>PROYECTO ABACO</v>
          </cell>
        </row>
        <row r="486">
          <cell r="A486">
            <v>5023</v>
          </cell>
          <cell r="B486" t="str">
            <v>CENTRO DE COSTO NO EXISTE!!!</v>
          </cell>
        </row>
        <row r="487">
          <cell r="A487">
            <v>5026</v>
          </cell>
          <cell r="B487" t="str">
            <v>P. U. C. Y AMBIENTAL</v>
          </cell>
        </row>
        <row r="488">
          <cell r="A488">
            <v>5027</v>
          </cell>
          <cell r="B488" t="str">
            <v>CENTRO DE COSTO NO EXISTE!!!</v>
          </cell>
        </row>
        <row r="489">
          <cell r="A489">
            <v>5040</v>
          </cell>
          <cell r="B489" t="str">
            <v>DEPARTAMENTO DE CONTROL Y VIGILANCIA</v>
          </cell>
        </row>
        <row r="490">
          <cell r="A490">
            <v>5041</v>
          </cell>
          <cell r="B490" t="str">
            <v>CENTRO DE COSTO NO EXISTE!!!</v>
          </cell>
        </row>
        <row r="491">
          <cell r="A491">
            <v>5050</v>
          </cell>
          <cell r="B491" t="str">
            <v>UNIDAD QUEJAS Y ORIENT USUARIO</v>
          </cell>
        </row>
        <row r="492">
          <cell r="A492">
            <v>5051</v>
          </cell>
          <cell r="B492" t="str">
            <v>CENTRO DE COSTO NO EXISTE!!!</v>
          </cell>
        </row>
        <row r="493">
          <cell r="A493">
            <v>5100</v>
          </cell>
          <cell r="B493" t="str">
            <v>DIRECCIÓN DE GESTION HUMANA</v>
          </cell>
        </row>
        <row r="494">
          <cell r="A494">
            <v>5101</v>
          </cell>
          <cell r="B494" t="str">
            <v>SECCION DE SELECCION</v>
          </cell>
        </row>
        <row r="495">
          <cell r="A495">
            <v>5102</v>
          </cell>
          <cell r="B495" t="str">
            <v>JUEGOS DEPORTIVOS Y RECREATIVOS</v>
          </cell>
        </row>
        <row r="496">
          <cell r="A496">
            <v>5103</v>
          </cell>
          <cell r="B496" t="str">
            <v>CENTRO DE COSTO NO EXISTE!!!</v>
          </cell>
        </row>
        <row r="497">
          <cell r="A497">
            <v>5110</v>
          </cell>
          <cell r="B497" t="str">
            <v>UNIDAD DE RELACIONES LABORALES</v>
          </cell>
        </row>
        <row r="498">
          <cell r="A498">
            <v>5111</v>
          </cell>
          <cell r="B498" t="str">
            <v>SECCION VIVIENDA Y EDUCACION</v>
          </cell>
        </row>
        <row r="499">
          <cell r="A499">
            <v>5112</v>
          </cell>
          <cell r="B499" t="str">
            <v>DEPTO NÓMINA Y SEGURIDAD SOCIAL</v>
          </cell>
        </row>
        <row r="500">
          <cell r="A500">
            <v>5113</v>
          </cell>
          <cell r="B500" t="str">
            <v>SECCION PENSIONES Y SEGURIDAD SOCIAL</v>
          </cell>
        </row>
        <row r="501">
          <cell r="A501">
            <v>5114</v>
          </cell>
          <cell r="B501" t="str">
            <v>DEPTO PROCESO DISCIPLINARIOS Y LEGALES</v>
          </cell>
        </row>
        <row r="502">
          <cell r="A502">
            <v>5115</v>
          </cell>
          <cell r="B502" t="str">
            <v>CENTRO DE COSTO NO EXISTE!!!</v>
          </cell>
        </row>
        <row r="503">
          <cell r="A503">
            <v>5120</v>
          </cell>
          <cell r="B503" t="str">
            <v>DEPARTAMENTO MEDICO</v>
          </cell>
        </row>
        <row r="504">
          <cell r="A504">
            <v>5121</v>
          </cell>
          <cell r="B504" t="str">
            <v>GRUPO SERVICIOS ODONTOLOGICOS</v>
          </cell>
        </row>
        <row r="505">
          <cell r="A505">
            <v>5122</v>
          </cell>
          <cell r="B505" t="str">
            <v>GRUPO SERV MEDICOS GDPE</v>
          </cell>
        </row>
        <row r="506">
          <cell r="A506">
            <v>5123</v>
          </cell>
          <cell r="B506" t="str">
            <v>GRUPO SERV MEDICOS GTPE</v>
          </cell>
        </row>
        <row r="507">
          <cell r="A507">
            <v>5124</v>
          </cell>
          <cell r="B507" t="str">
            <v>GRUPO SERV MEDICOS PLAYAS</v>
          </cell>
        </row>
        <row r="508">
          <cell r="A508">
            <v>5125</v>
          </cell>
          <cell r="B508" t="str">
            <v>GRUPO SERV MEDICOS PORCE II</v>
          </cell>
        </row>
        <row r="509">
          <cell r="A509">
            <v>5126</v>
          </cell>
          <cell r="B509" t="str">
            <v>LEY 100  DEPTO MEDICO</v>
          </cell>
        </row>
        <row r="510">
          <cell r="A510">
            <v>5127</v>
          </cell>
          <cell r="B510" t="str">
            <v>CENTRO DE COSTO NO EXISTE!!!</v>
          </cell>
        </row>
        <row r="511">
          <cell r="A511">
            <v>5130</v>
          </cell>
          <cell r="B511" t="str">
            <v>DEPTO DESARROLLO HUMANO</v>
          </cell>
        </row>
        <row r="512">
          <cell r="A512">
            <v>5131</v>
          </cell>
          <cell r="B512" t="str">
            <v>APRENDICES SENA</v>
          </cell>
        </row>
        <row r="513">
          <cell r="A513">
            <v>5132</v>
          </cell>
          <cell r="B513" t="str">
            <v>OFICINA PROGRAMAS ESPECIALES</v>
          </cell>
        </row>
        <row r="514">
          <cell r="A514">
            <v>5133</v>
          </cell>
          <cell r="B514" t="str">
            <v>OFICINA DE TRABAJO SOCIAL</v>
          </cell>
        </row>
        <row r="515">
          <cell r="A515">
            <v>5134</v>
          </cell>
          <cell r="B515" t="str">
            <v>OFICINA DE DEPORTES</v>
          </cell>
        </row>
        <row r="516">
          <cell r="A516">
            <v>5135</v>
          </cell>
          <cell r="B516" t="str">
            <v>CENTRO DE COSTO NO EXISTE!!!</v>
          </cell>
        </row>
        <row r="517">
          <cell r="A517">
            <v>5140</v>
          </cell>
          <cell r="B517" t="str">
            <v>DPTO DE SALUD Y SEGURIDAD INDUSTRIAL</v>
          </cell>
        </row>
        <row r="518">
          <cell r="A518">
            <v>5141</v>
          </cell>
          <cell r="B518" t="str">
            <v>CENTRO DE COSTO NO EXISTE!!!</v>
          </cell>
        </row>
        <row r="519">
          <cell r="A519">
            <v>5200</v>
          </cell>
          <cell r="B519" t="str">
            <v>DIVISION SERVICIOS GENERALES</v>
          </cell>
        </row>
        <row r="520">
          <cell r="A520">
            <v>5201</v>
          </cell>
          <cell r="B520" t="str">
            <v>CENTRO DE COSTO NO EXISTE!!!</v>
          </cell>
        </row>
        <row r="521">
          <cell r="A521">
            <v>5210</v>
          </cell>
          <cell r="B521" t="str">
            <v>DEPARTAMENTO TALLERES</v>
          </cell>
        </row>
        <row r="522">
          <cell r="A522">
            <v>5211</v>
          </cell>
          <cell r="B522" t="str">
            <v>SECCION AUTOMOTORES</v>
          </cell>
        </row>
        <row r="523">
          <cell r="A523">
            <v>5212</v>
          </cell>
          <cell r="B523" t="str">
            <v>SECCION DE MECANICA</v>
          </cell>
        </row>
        <row r="524">
          <cell r="A524">
            <v>5213</v>
          </cell>
          <cell r="B524" t="str">
            <v>CENTRO DE COSTO NO EXISTE!!!</v>
          </cell>
        </row>
        <row r="525">
          <cell r="A525">
            <v>5215</v>
          </cell>
          <cell r="B525" t="str">
            <v>ESTACION DE SERVICIO</v>
          </cell>
        </row>
        <row r="526">
          <cell r="A526">
            <v>5216</v>
          </cell>
          <cell r="B526" t="str">
            <v>CENTRO DE COSTO NO EXISTE!!!</v>
          </cell>
        </row>
        <row r="527">
          <cell r="A527">
            <v>5220</v>
          </cell>
          <cell r="B527" t="str">
            <v>DEPTO CONSTRUCCION Y ADMON EDIFICIOS</v>
          </cell>
        </row>
        <row r="528">
          <cell r="A528">
            <v>5221</v>
          </cell>
          <cell r="B528" t="str">
            <v>SOSTENIMIENTO EDIFICIOS</v>
          </cell>
        </row>
        <row r="529">
          <cell r="A529">
            <v>5222</v>
          </cell>
          <cell r="B529" t="str">
            <v>ADMINISTRACION EDIFICIOS</v>
          </cell>
        </row>
        <row r="530">
          <cell r="A530">
            <v>5223</v>
          </cell>
          <cell r="B530" t="str">
            <v>CENTRO DE COSTO NO EXISTE!!!</v>
          </cell>
        </row>
        <row r="531">
          <cell r="A531">
            <v>5230</v>
          </cell>
          <cell r="B531" t="str">
            <v>DEPARTAMENTO CONTROL DE CALIDAD</v>
          </cell>
        </row>
        <row r="532">
          <cell r="A532">
            <v>5231</v>
          </cell>
          <cell r="B532" t="str">
            <v>CENTRO DE COSTO NO EXISTE!!!</v>
          </cell>
        </row>
        <row r="533">
          <cell r="A533">
            <v>5300</v>
          </cell>
          <cell r="B533" t="str">
            <v>DIVISION ALMACENES</v>
          </cell>
        </row>
        <row r="534">
          <cell r="A534">
            <v>5301</v>
          </cell>
          <cell r="B534" t="str">
            <v>UNIDAD SISTEMA INVENTARIOS</v>
          </cell>
        </row>
        <row r="535">
          <cell r="A535">
            <v>5302</v>
          </cell>
          <cell r="B535" t="str">
            <v>UNIDAD DE TRANSPORTES</v>
          </cell>
        </row>
        <row r="536">
          <cell r="A536">
            <v>5304</v>
          </cell>
          <cell r="B536" t="str">
            <v>CENTRO DE COSTO NO EXISTE!!!</v>
          </cell>
        </row>
        <row r="537">
          <cell r="A537">
            <v>5310</v>
          </cell>
          <cell r="B537" t="str">
            <v>SECCION PROVEEDURIA</v>
          </cell>
        </row>
        <row r="538">
          <cell r="A538">
            <v>5311</v>
          </cell>
          <cell r="B538" t="str">
            <v>CENTRO DE COSTO NO EXISTE!!!</v>
          </cell>
        </row>
        <row r="539">
          <cell r="A539">
            <v>5320</v>
          </cell>
          <cell r="B539" t="str">
            <v>DEPARTAMENTO OPERATIVO ALMACENES</v>
          </cell>
        </row>
        <row r="540">
          <cell r="A540">
            <v>5321</v>
          </cell>
          <cell r="B540" t="str">
            <v>CENTRO DE COSTO NO EXISTE!!!</v>
          </cell>
        </row>
        <row r="541">
          <cell r="A541">
            <v>5350</v>
          </cell>
          <cell r="B541" t="str">
            <v>DEPARTAMENTO CONTROL ALMACENES</v>
          </cell>
        </row>
        <row r="542">
          <cell r="A542">
            <v>5351</v>
          </cell>
          <cell r="B542" t="str">
            <v>CENTRO DE COSTO NO EXISTE!!!</v>
          </cell>
        </row>
        <row r="543">
          <cell r="A543">
            <v>5510</v>
          </cell>
          <cell r="B543" t="str">
            <v>DEPARTAMENTO DE BIENES</v>
          </cell>
        </row>
        <row r="544">
          <cell r="A544">
            <v>5511</v>
          </cell>
          <cell r="B544" t="str">
            <v>MAYORIA GUATAPE</v>
          </cell>
        </row>
        <row r="545">
          <cell r="A545">
            <v>5512</v>
          </cell>
          <cell r="B545" t="str">
            <v>CENTRO DE COSTO NO EXISTE!!!</v>
          </cell>
        </row>
        <row r="546">
          <cell r="A546">
            <v>5600</v>
          </cell>
          <cell r="B546" t="str">
            <v>DIVISION ADMINISTRACION EDIFICIOS</v>
          </cell>
        </row>
        <row r="547">
          <cell r="A547">
            <v>5601</v>
          </cell>
          <cell r="B547" t="str">
            <v>CENTRO DE COSTO NO EXISTE!!!</v>
          </cell>
        </row>
        <row r="548">
          <cell r="A548">
            <v>5610</v>
          </cell>
          <cell r="B548" t="str">
            <v>DEPTO. CONSTRUCCION Y ADMON. EDIFICIOS</v>
          </cell>
        </row>
        <row r="549">
          <cell r="A549">
            <v>5611</v>
          </cell>
          <cell r="B549" t="str">
            <v>CENTRO DE COSTO NO EXISTE!!!</v>
          </cell>
        </row>
        <row r="550">
          <cell r="A550">
            <v>5620</v>
          </cell>
          <cell r="B550" t="str">
            <v>ADMON. EDIFICIO CIUDAD DE MEDELLIN</v>
          </cell>
        </row>
        <row r="551">
          <cell r="A551">
            <v>5621</v>
          </cell>
          <cell r="B551" t="str">
            <v>CENTRO DE COSTO NO EXISTE!!!</v>
          </cell>
        </row>
        <row r="552">
          <cell r="A552">
            <v>5700</v>
          </cell>
          <cell r="B552" t="str">
            <v>DIRECCIÓN GESTIÓN HUMANA</v>
          </cell>
        </row>
        <row r="553">
          <cell r="A553">
            <v>5701</v>
          </cell>
          <cell r="B553" t="str">
            <v>CENTRO DE COSTO NO EXISTE!!!</v>
          </cell>
        </row>
        <row r="554">
          <cell r="A554">
            <v>5800</v>
          </cell>
          <cell r="B554" t="str">
            <v>DIRECCIÓN ADMINISTRATIVA</v>
          </cell>
        </row>
        <row r="555">
          <cell r="A555">
            <v>5801</v>
          </cell>
          <cell r="B555" t="str">
            <v>CENTRO DE COSTO NO EXISTE!!!</v>
          </cell>
        </row>
        <row r="556">
          <cell r="A556">
            <v>5950</v>
          </cell>
          <cell r="B556" t="str">
            <v>EQUIPOS VIA RADIO RURAL INDIVIDUAL</v>
          </cell>
        </row>
        <row r="557">
          <cell r="A557">
            <v>5951</v>
          </cell>
          <cell r="B557" t="str">
            <v>BUSCAPERSONAS</v>
          </cell>
        </row>
        <row r="558">
          <cell r="A558">
            <v>5952</v>
          </cell>
          <cell r="B558" t="str">
            <v>EQUIPOS ABONADO FIJO</v>
          </cell>
        </row>
        <row r="559">
          <cell r="A559">
            <v>5953</v>
          </cell>
          <cell r="B559" t="str">
            <v>EQUIPOS MOVIL TRANSPORTABLE</v>
          </cell>
        </row>
        <row r="560">
          <cell r="A560">
            <v>5954</v>
          </cell>
          <cell r="B560" t="str">
            <v>EQUIPOS ABONADO MOVIL</v>
          </cell>
        </row>
        <row r="561">
          <cell r="A561">
            <v>5955</v>
          </cell>
          <cell r="B561" t="str">
            <v>EQUIPOS ABONADO PORTATIL</v>
          </cell>
        </row>
        <row r="562">
          <cell r="A562">
            <v>5956</v>
          </cell>
          <cell r="B562" t="str">
            <v>EQUIPOS CARGADOR MULTIPLE</v>
          </cell>
        </row>
        <row r="563">
          <cell r="A563">
            <v>5957</v>
          </cell>
          <cell r="B563" t="str">
            <v>EQUIPOS CARGADOR INDIVIDUAL</v>
          </cell>
        </row>
        <row r="564">
          <cell r="A564">
            <v>5958</v>
          </cell>
          <cell r="B564" t="str">
            <v>CENTRO DE COSTO NO EXISTE!!!</v>
          </cell>
        </row>
        <row r="565">
          <cell r="A565">
            <v>5959</v>
          </cell>
          <cell r="B565" t="str">
            <v>HERRAMIENTAS</v>
          </cell>
        </row>
        <row r="566">
          <cell r="A566">
            <v>5960</v>
          </cell>
          <cell r="B566" t="str">
            <v>MUEBLES Y EQUIPOS OFICINA</v>
          </cell>
        </row>
        <row r="567">
          <cell r="A567">
            <v>5961</v>
          </cell>
          <cell r="B567" t="str">
            <v>EQUIPOS INFORMÁTICA</v>
          </cell>
        </row>
        <row r="568">
          <cell r="A568">
            <v>5962</v>
          </cell>
          <cell r="B568" t="str">
            <v>EQUPOS MANTENIMIENTO</v>
          </cell>
        </row>
        <row r="569">
          <cell r="A569">
            <v>5963</v>
          </cell>
          <cell r="B569" t="str">
            <v>OTROS ACTIVOS</v>
          </cell>
        </row>
        <row r="570">
          <cell r="A570">
            <v>5964</v>
          </cell>
          <cell r="B570" t="str">
            <v>EDIFICIO EPM</v>
          </cell>
        </row>
        <row r="571">
          <cell r="A571">
            <v>5965</v>
          </cell>
          <cell r="B571" t="str">
            <v xml:space="preserve">CENTRO DE COSTO NO EXISTE!!! </v>
          </cell>
        </row>
        <row r="572">
          <cell r="A572">
            <v>5990</v>
          </cell>
          <cell r="B572" t="str">
            <v>OBLIGACIONES PENSIONALES</v>
          </cell>
        </row>
        <row r="573">
          <cell r="A573">
            <v>5991</v>
          </cell>
          <cell r="B573" t="str">
            <v xml:space="preserve">CENTRO DE COSTO NO EXISTE!!! </v>
          </cell>
        </row>
        <row r="574">
          <cell r="A574">
            <v>5998</v>
          </cell>
          <cell r="B574" t="str">
            <v>EROGACIONES NO CAPITALIZABLES</v>
          </cell>
        </row>
        <row r="575">
          <cell r="A575">
            <v>5999</v>
          </cell>
          <cell r="B575" t="str">
            <v>GASTOS GENERALES ADMINISTRACION</v>
          </cell>
        </row>
        <row r="576">
          <cell r="A576">
            <v>6000</v>
          </cell>
          <cell r="B576" t="str">
            <v>SECRETARIA GENERAL</v>
          </cell>
        </row>
        <row r="577">
          <cell r="A577">
            <v>6001</v>
          </cell>
          <cell r="B577" t="str">
            <v xml:space="preserve">CENTRO DE COSTO NO EXISTE!!! </v>
          </cell>
        </row>
        <row r="578">
          <cell r="A578">
            <v>6010</v>
          </cell>
          <cell r="B578" t="str">
            <v>DEPTO ADMINISTRACIÓN DE DOCUMENTOS</v>
          </cell>
        </row>
        <row r="579">
          <cell r="A579">
            <v>6011</v>
          </cell>
          <cell r="B579" t="str">
            <v>SECCION ARCHIVO GENERAL</v>
          </cell>
        </row>
        <row r="580">
          <cell r="A580">
            <v>6012</v>
          </cell>
          <cell r="B580" t="str">
            <v>SECCION SERVICIOS DE DOCUMENTOS</v>
          </cell>
        </row>
        <row r="581">
          <cell r="A581">
            <v>6013</v>
          </cell>
          <cell r="B581" t="str">
            <v>SECCION BIBLIOTECA</v>
          </cell>
        </row>
        <row r="582">
          <cell r="A582">
            <v>6014</v>
          </cell>
          <cell r="B582" t="str">
            <v xml:space="preserve">CENTRO DE COSTO NO EXISTE!!! </v>
          </cell>
        </row>
        <row r="583">
          <cell r="A583">
            <v>6015</v>
          </cell>
          <cell r="B583" t="str">
            <v>ARCHIVOS ESPECIALIZADOS</v>
          </cell>
        </row>
        <row r="584">
          <cell r="A584">
            <v>6016</v>
          </cell>
          <cell r="B584" t="str">
            <v xml:space="preserve">CENTRO DE COSTO NO EXISTE!!! </v>
          </cell>
        </row>
        <row r="585">
          <cell r="A585">
            <v>6100</v>
          </cell>
          <cell r="B585" t="str">
            <v>DIVISION JURIDICA</v>
          </cell>
        </row>
        <row r="586">
          <cell r="A586">
            <v>6101</v>
          </cell>
          <cell r="B586" t="str">
            <v xml:space="preserve">CENTRO DE COSTO NO EXISTE!!! </v>
          </cell>
        </row>
        <row r="587">
          <cell r="A587">
            <v>6110</v>
          </cell>
          <cell r="B587" t="str">
            <v>UNIDAD JURÍDICA AGUAS</v>
          </cell>
        </row>
        <row r="588">
          <cell r="A588">
            <v>6111</v>
          </cell>
          <cell r="B588" t="str">
            <v xml:space="preserve">CENTRO DE COSTO NO EXISTE!!! </v>
          </cell>
        </row>
        <row r="589">
          <cell r="A589">
            <v>6120</v>
          </cell>
          <cell r="B589" t="str">
            <v>UNIDAD JURIDICA GENERACION ENERGIA/AMBIENTAL</v>
          </cell>
        </row>
        <row r="590">
          <cell r="A590">
            <v>6121</v>
          </cell>
          <cell r="B590" t="str">
            <v xml:space="preserve">CENTRO DE COSTO NO EXISTE!!! </v>
          </cell>
        </row>
        <row r="591">
          <cell r="A591">
            <v>6130</v>
          </cell>
          <cell r="B591" t="str">
            <v>UNIDAD JURIDICA TELECOMUNICACIONES</v>
          </cell>
        </row>
        <row r="592">
          <cell r="A592">
            <v>6131</v>
          </cell>
          <cell r="B592" t="str">
            <v xml:space="preserve">CENTRO DE COSTO NO EXISTE!!! </v>
          </cell>
        </row>
        <row r="593">
          <cell r="A593">
            <v>6140</v>
          </cell>
          <cell r="B593" t="str">
            <v>UNIDAD JURIDICA APOYO OTRAS ÁREAS</v>
          </cell>
        </row>
        <row r="594">
          <cell r="A594">
            <v>6141</v>
          </cell>
          <cell r="B594" t="str">
            <v xml:space="preserve">CENTRO DE COSTO NO EXISTE!!! </v>
          </cell>
        </row>
        <row r="595">
          <cell r="A595">
            <v>6150</v>
          </cell>
          <cell r="B595" t="str">
            <v>UNIDAD JURIDICA BIENES INMUEBLES</v>
          </cell>
        </row>
        <row r="596">
          <cell r="A596">
            <v>6151</v>
          </cell>
          <cell r="B596" t="str">
            <v xml:space="preserve">CENTRO DE COSTO NO EXISTE!!! </v>
          </cell>
        </row>
        <row r="597">
          <cell r="A597">
            <v>6160</v>
          </cell>
          <cell r="B597" t="str">
            <v>UNIDAD JURÍDICA PROCESOS Y RECLAMACIONES</v>
          </cell>
        </row>
        <row r="598">
          <cell r="A598">
            <v>6161</v>
          </cell>
          <cell r="B598" t="str">
            <v xml:space="preserve">CENTRO DE COSTO NO EXISTE!!! </v>
          </cell>
        </row>
        <row r="599">
          <cell r="A599">
            <v>6170</v>
          </cell>
          <cell r="B599" t="str">
            <v>UNIDAD JURIDICA DISTRIBUCION ENERGIA</v>
          </cell>
        </row>
        <row r="600">
          <cell r="A600">
            <v>6171</v>
          </cell>
          <cell r="B600" t="str">
            <v>CENTRO DE COSTO NO EXISTE!!!</v>
          </cell>
        </row>
        <row r="601">
          <cell r="A601">
            <v>7000</v>
          </cell>
          <cell r="B601" t="str">
            <v>GERENCIA DISTRIBUCION ENERGIA</v>
          </cell>
        </row>
        <row r="602">
          <cell r="A602">
            <v>7001</v>
          </cell>
          <cell r="B602" t="str">
            <v xml:space="preserve">CENTRO DE COSTO NO EXISTE!!! </v>
          </cell>
        </row>
        <row r="603">
          <cell r="A603">
            <v>7002</v>
          </cell>
          <cell r="B603" t="str">
            <v>PLANEACION DISTRIBUCION ENERGIA</v>
          </cell>
        </row>
        <row r="604">
          <cell r="A604">
            <v>7003</v>
          </cell>
          <cell r="B604" t="str">
            <v>CENTRO DE COSTO NO EXISTE!!!</v>
          </cell>
        </row>
        <row r="605">
          <cell r="A605">
            <v>7010</v>
          </cell>
          <cell r="B605" t="str">
            <v>UNIDAD CAPACITACION ENERGIA</v>
          </cell>
        </row>
        <row r="606">
          <cell r="A606">
            <v>7011</v>
          </cell>
          <cell r="B606" t="str">
            <v>CENTRO DE COSTO NO EXISTE!!!</v>
          </cell>
        </row>
        <row r="607">
          <cell r="A607">
            <v>7020</v>
          </cell>
          <cell r="B607" t="str">
            <v>UNIDAD TRANSACCION ENERGIA</v>
          </cell>
        </row>
        <row r="608">
          <cell r="A608">
            <v>7021</v>
          </cell>
          <cell r="B608" t="str">
            <v>CENTRO DE COSTO NO EXISTE!!!</v>
          </cell>
        </row>
        <row r="609">
          <cell r="A609">
            <v>7030</v>
          </cell>
          <cell r="B609" t="str">
            <v>UNID. CONTROL OPERATIVO DISTRIBUCION</v>
          </cell>
        </row>
        <row r="610">
          <cell r="A610">
            <v>7031</v>
          </cell>
          <cell r="B610" t="str">
            <v>CENTRO DE COSTO NO EXISTE!!!</v>
          </cell>
        </row>
        <row r="611">
          <cell r="A611">
            <v>7100</v>
          </cell>
          <cell r="B611" t="str">
            <v>DIVISION TECNICA ENERGIA</v>
          </cell>
        </row>
        <row r="612">
          <cell r="A612">
            <v>7101</v>
          </cell>
          <cell r="B612" t="str">
            <v>UNIDAD PROGRAMACION Y CONTROL</v>
          </cell>
        </row>
        <row r="613">
          <cell r="A613">
            <v>7102</v>
          </cell>
          <cell r="B613" t="str">
            <v>CENTRO DE COSTO NO EXISTE!!!</v>
          </cell>
        </row>
        <row r="614">
          <cell r="A614">
            <v>7110</v>
          </cell>
          <cell r="B614" t="str">
            <v>DEPTO TECNICO SUBESTACIONES</v>
          </cell>
        </row>
        <row r="615">
          <cell r="A615">
            <v>7111</v>
          </cell>
          <cell r="B615" t="str">
            <v>GRUPO AUTOMATIZ DE LA DISTRIBUCION</v>
          </cell>
        </row>
        <row r="616">
          <cell r="A616">
            <v>7112</v>
          </cell>
          <cell r="B616" t="str">
            <v>CENTRO DE COSTO NO EXISTE!!!</v>
          </cell>
        </row>
        <row r="617">
          <cell r="A617">
            <v>7120</v>
          </cell>
          <cell r="B617" t="str">
            <v>DEPTO AUTOMATIZACION DE LA DISTRIBUCION</v>
          </cell>
        </row>
        <row r="618">
          <cell r="A618">
            <v>7121</v>
          </cell>
          <cell r="B618" t="str">
            <v>CENTRO DE COSTO NO EXISTE!!!</v>
          </cell>
        </row>
        <row r="619">
          <cell r="A619">
            <v>7130</v>
          </cell>
          <cell r="B619" t="str">
            <v>DEPTO TECNICO REDES Y LINEAS</v>
          </cell>
        </row>
        <row r="620">
          <cell r="A620">
            <v>7131</v>
          </cell>
          <cell r="B620" t="str">
            <v>CENTRO DE COSTO NO EXISTE!!!</v>
          </cell>
        </row>
        <row r="621">
          <cell r="A621">
            <v>7140</v>
          </cell>
          <cell r="B621" t="str">
            <v>DEPTO NORMALIZACION MATERIALES</v>
          </cell>
        </row>
        <row r="622">
          <cell r="A622">
            <v>7141</v>
          </cell>
          <cell r="B622" t="str">
            <v>CENTRO DE COSTO NO EXISTE!!!</v>
          </cell>
        </row>
        <row r="623">
          <cell r="A623">
            <v>7200</v>
          </cell>
          <cell r="B623" t="str">
            <v>SUBGERENCIA REDES DE TRANSMISIÓN</v>
          </cell>
        </row>
        <row r="624">
          <cell r="A624">
            <v>7201</v>
          </cell>
          <cell r="B624" t="str">
            <v>UNIDAD CONTROLES Y PROTECCIONES</v>
          </cell>
        </row>
        <row r="625">
          <cell r="A625">
            <v>7202</v>
          </cell>
          <cell r="B625" t="str">
            <v>CENTRO DE COSTO NO EXISTE!!!</v>
          </cell>
        </row>
        <row r="626">
          <cell r="A626">
            <v>7210</v>
          </cell>
          <cell r="B626" t="str">
            <v>DEPARTAMENTO MANTENIMIENTO LINEAS</v>
          </cell>
        </row>
        <row r="627">
          <cell r="A627">
            <v>7211</v>
          </cell>
          <cell r="B627" t="str">
            <v>CENTRO DE COSTO NO EXISTE!!!</v>
          </cell>
        </row>
        <row r="628">
          <cell r="A628">
            <v>7220</v>
          </cell>
          <cell r="B628" t="str">
            <v>DEPTO, MANTENIMIENTO SUBESTACIONES</v>
          </cell>
        </row>
        <row r="629">
          <cell r="A629">
            <v>7221</v>
          </cell>
          <cell r="B629" t="str">
            <v>CENTRO DE COSTO NO EXISTE!!!</v>
          </cell>
        </row>
        <row r="630">
          <cell r="A630">
            <v>7230</v>
          </cell>
          <cell r="B630" t="str">
            <v>DEPARTAMENTO OPERACION Y SOSTO SUBEST.</v>
          </cell>
        </row>
        <row r="631">
          <cell r="A631">
            <v>7231</v>
          </cell>
          <cell r="B631" t="str">
            <v>CENTRO DE COSTO NO EXISTE!!!</v>
          </cell>
        </row>
        <row r="632">
          <cell r="A632">
            <v>7240</v>
          </cell>
          <cell r="B632" t="str">
            <v>CENTRO REGIONAL DE DESPACHO</v>
          </cell>
        </row>
        <row r="633">
          <cell r="A633">
            <v>7241</v>
          </cell>
          <cell r="B633" t="str">
            <v>CENTRO DE COSTO NO EXISTE!!!</v>
          </cell>
        </row>
        <row r="634">
          <cell r="A634">
            <v>7250</v>
          </cell>
          <cell r="B634" t="str">
            <v>DEPTO. MANTTO. CENTRO DE CONTROL</v>
          </cell>
        </row>
        <row r="635">
          <cell r="A635">
            <v>7251</v>
          </cell>
          <cell r="B635" t="str">
            <v>CENTRO DE COSTO NO EXISTE!!!</v>
          </cell>
        </row>
        <row r="636">
          <cell r="A636">
            <v>7300</v>
          </cell>
          <cell r="B636" t="str">
            <v>SUBGERENCIA REDES DE  DISTRIBUCIÓN</v>
          </cell>
        </row>
        <row r="637">
          <cell r="A637">
            <v>7301</v>
          </cell>
          <cell r="B637" t="str">
            <v>UNIDAD OPERACIÓN Y CALIDAD</v>
          </cell>
        </row>
        <row r="638">
          <cell r="A638">
            <v>7302</v>
          </cell>
          <cell r="B638" t="str">
            <v>UNIDAD GESTION Y CONTRATACION</v>
          </cell>
        </row>
        <row r="639">
          <cell r="A639">
            <v>7303</v>
          </cell>
          <cell r="B639" t="str">
            <v>UNIDAD CENTRO INFORMACION REDES ENERGIA</v>
          </cell>
        </row>
        <row r="640">
          <cell r="A640">
            <v>7304</v>
          </cell>
          <cell r="B640" t="str">
            <v>CENTRO DE COSTO NO EXISTE!!!</v>
          </cell>
        </row>
        <row r="641">
          <cell r="A641">
            <v>7310</v>
          </cell>
          <cell r="B641" t="str">
            <v>ÁREA DISTRIBUCIÓN ELÉCTRICA NORTE</v>
          </cell>
        </row>
        <row r="642">
          <cell r="A642">
            <v>7311</v>
          </cell>
          <cell r="B642" t="str">
            <v>ATENCIÓN CLIENTES DISTRIBUCIÓN ELÉC. NORTE</v>
          </cell>
        </row>
        <row r="643">
          <cell r="A643">
            <v>7312</v>
          </cell>
          <cell r="B643" t="str">
            <v>PROYECTOS DISTRIBUCIÓN ELECTRICA NORTE</v>
          </cell>
        </row>
        <row r="644">
          <cell r="A644">
            <v>7313</v>
          </cell>
          <cell r="B644" t="str">
            <v>MTTO Y OPERACIÓN DISTRIBUC. ELECT. NORTE</v>
          </cell>
        </row>
        <row r="645">
          <cell r="A645">
            <v>7314</v>
          </cell>
          <cell r="B645" t="str">
            <v>CENTRO DE COSTO NO EXISTE!!!</v>
          </cell>
        </row>
        <row r="646">
          <cell r="A646">
            <v>7320</v>
          </cell>
          <cell r="B646" t="str">
            <v>ÁREA DISTRIBUCIÓN ELÉCTRICA SUR</v>
          </cell>
        </row>
        <row r="647">
          <cell r="A647">
            <v>7321</v>
          </cell>
          <cell r="B647" t="str">
            <v>ATENCIÓN CLIENTES DISTRIBUCIÓN ELÉC. SUR</v>
          </cell>
        </row>
        <row r="648">
          <cell r="A648">
            <v>7322</v>
          </cell>
          <cell r="B648" t="str">
            <v>PROYECTOS DISTRIBUCIÓN ELECTRICA SUR</v>
          </cell>
        </row>
        <row r="649">
          <cell r="A649">
            <v>7323</v>
          </cell>
          <cell r="B649" t="str">
            <v>MTTO Y OPERACIÓN DISTRIBUC. ELECT. SUR</v>
          </cell>
        </row>
        <row r="650">
          <cell r="A650">
            <v>7324</v>
          </cell>
          <cell r="B650" t="str">
            <v xml:space="preserve">CENTRO DE COSTO NO EXISTE!!! </v>
          </cell>
        </row>
        <row r="651">
          <cell r="A651">
            <v>7330</v>
          </cell>
          <cell r="B651" t="str">
            <v>ÁREA ALUMBRADO PÚBLICO</v>
          </cell>
        </row>
        <row r="652">
          <cell r="A652">
            <v>7331</v>
          </cell>
          <cell r="B652" t="str">
            <v>MANTENIMIENTO ALUMBRADO PÚBLICO</v>
          </cell>
        </row>
        <row r="653">
          <cell r="A653">
            <v>7332</v>
          </cell>
          <cell r="B653" t="str">
            <v>PROYECTOS ALUMBRADO PÚBLICO</v>
          </cell>
        </row>
        <row r="654">
          <cell r="A654">
            <v>7333</v>
          </cell>
          <cell r="B654" t="str">
            <v>ALUMBRADO NAVIDENO</v>
          </cell>
        </row>
        <row r="655">
          <cell r="A655">
            <v>7334</v>
          </cell>
          <cell r="B655" t="str">
            <v>CENTRO DE COSTO NO EXISTE!!!</v>
          </cell>
        </row>
        <row r="656">
          <cell r="A656">
            <v>7340</v>
          </cell>
          <cell r="B656" t="str">
            <v>DEPTO REDES ENERGIA ZONA CENTRALES</v>
          </cell>
        </row>
        <row r="657">
          <cell r="A657">
            <v>7341</v>
          </cell>
          <cell r="B657" t="str">
            <v>CENTRO DE COSTO NO EXISTE!!!</v>
          </cell>
        </row>
        <row r="658">
          <cell r="A658">
            <v>7350</v>
          </cell>
          <cell r="B658" t="str">
            <v>ÁREA DISTRIBUCIÓN ELÉCTRICA CENTRO</v>
          </cell>
        </row>
        <row r="659">
          <cell r="A659">
            <v>7351</v>
          </cell>
          <cell r="B659" t="str">
            <v>CENTRO DE COSTO NO EXISTE!!!</v>
          </cell>
        </row>
        <row r="660">
          <cell r="A660">
            <v>7360</v>
          </cell>
          <cell r="B660" t="str">
            <v>DEPTO MANTENIMIENTO EQUIPOS</v>
          </cell>
        </row>
        <row r="661">
          <cell r="A661">
            <v>7361</v>
          </cell>
          <cell r="B661" t="str">
            <v>CENTRO DE COSTO NO EXISTE!!!</v>
          </cell>
        </row>
        <row r="662">
          <cell r="A662">
            <v>7400</v>
          </cell>
          <cell r="B662" t="str">
            <v>DIVISIÓN CONSERVACIÓN Y CONTROL ENERGÍA</v>
          </cell>
        </row>
        <row r="663">
          <cell r="A663">
            <v>7401</v>
          </cell>
          <cell r="B663" t="str">
            <v>UNIDAD ANALISIS Y GESTIÓN ENERGETICA</v>
          </cell>
        </row>
        <row r="664">
          <cell r="A664">
            <v>7402</v>
          </cell>
          <cell r="B664" t="str">
            <v>CENTRO DE COSTO NO EXISTE!!!</v>
          </cell>
        </row>
        <row r="665">
          <cell r="A665">
            <v>7408</v>
          </cell>
          <cell r="B665" t="str">
            <v>AJUSTES POR INFLACIÓN SANEAMIENTO</v>
          </cell>
        </row>
        <row r="666">
          <cell r="A666">
            <v>7409</v>
          </cell>
          <cell r="B666" t="str">
            <v>CENTRO DE COSTO NO EXISTE!!!</v>
          </cell>
        </row>
        <row r="667">
          <cell r="A667">
            <v>7410</v>
          </cell>
          <cell r="B667" t="str">
            <v>DEPTO EQUIPOS DE MEDIDA</v>
          </cell>
        </row>
        <row r="668">
          <cell r="A668">
            <v>7411</v>
          </cell>
          <cell r="B668" t="str">
            <v>ESTUDIOS PLAN FUTURO ACTO</v>
          </cell>
        </row>
        <row r="669">
          <cell r="A669">
            <v>7412</v>
          </cell>
          <cell r="B669" t="str">
            <v>CENTRO DE COSTO NO EXISTE!!!</v>
          </cell>
        </row>
        <row r="670">
          <cell r="A670">
            <v>7420</v>
          </cell>
          <cell r="B670" t="str">
            <v>DEPTO CONTROL ENERGÍA</v>
          </cell>
        </row>
        <row r="671">
          <cell r="A671">
            <v>7421</v>
          </cell>
          <cell r="B671" t="str">
            <v>SECCION CONTROL PERDIDAS ENERGÍA</v>
          </cell>
        </row>
        <row r="672">
          <cell r="A672">
            <v>7422</v>
          </cell>
          <cell r="B672" t="str">
            <v>SECCION MEDICIÓN ENERGÍA</v>
          </cell>
        </row>
        <row r="673">
          <cell r="A673">
            <v>7423</v>
          </cell>
          <cell r="B673" t="str">
            <v>SECCIÓN LIQUIDACIÓN Y NOTIFICAC. SANCIONES</v>
          </cell>
        </row>
        <row r="674">
          <cell r="A674">
            <v>7424</v>
          </cell>
          <cell r="B674" t="str">
            <v>GRUPO HABILITACIÓN VIVIENDAS ENERGÍA</v>
          </cell>
        </row>
        <row r="675">
          <cell r="A675">
            <v>7425</v>
          </cell>
          <cell r="B675" t="str">
            <v>CENTRO DE COSTO NO EXISTE!!!</v>
          </cell>
        </row>
        <row r="676">
          <cell r="A676">
            <v>7430</v>
          </cell>
          <cell r="B676" t="str">
            <v>DEPTO INSTALACIONES Y PROYECTOS PARTICULARES</v>
          </cell>
        </row>
        <row r="677">
          <cell r="A677">
            <v>7431</v>
          </cell>
          <cell r="B677" t="str">
            <v>CENTRO DE COSTO NO EXISTE!!!</v>
          </cell>
        </row>
        <row r="678">
          <cell r="A678">
            <v>7440</v>
          </cell>
          <cell r="B678" t="str">
            <v>REORDENAMIENTO DE CIRCUITOS</v>
          </cell>
        </row>
        <row r="679">
          <cell r="A679">
            <v>7441</v>
          </cell>
          <cell r="B679" t="str">
            <v>MEJORAS SERVICIO EQUIPOS TTO.</v>
          </cell>
        </row>
        <row r="680">
          <cell r="A680">
            <v>7442</v>
          </cell>
          <cell r="B680" t="str">
            <v>TIERRAS PLAN DLLO SANEAM Y ACTO.</v>
          </cell>
        </row>
        <row r="681">
          <cell r="A681">
            <v>7443</v>
          </cell>
          <cell r="B681" t="str">
            <v>MEJORAS DEL SERV CAPT EQUIPO</v>
          </cell>
        </row>
        <row r="682">
          <cell r="A682">
            <v>7444</v>
          </cell>
          <cell r="B682" t="str">
            <v>CENTRO DE COSTO NO EXISTE!!!</v>
          </cell>
        </row>
        <row r="683">
          <cell r="A683">
            <v>7445</v>
          </cell>
          <cell r="B683" t="str">
            <v>REDES Y DOMICIL.HV. ACT.PLAN FUTURO</v>
          </cell>
        </row>
        <row r="684">
          <cell r="A684">
            <v>7446</v>
          </cell>
          <cell r="B684" t="str">
            <v>CENTRO DE COSTO NO EXISTE!!!</v>
          </cell>
        </row>
        <row r="685">
          <cell r="A685">
            <v>7450</v>
          </cell>
          <cell r="B685" t="str">
            <v>REDES ACUEDUCTO</v>
          </cell>
        </row>
        <row r="686">
          <cell r="A686">
            <v>7451</v>
          </cell>
          <cell r="B686" t="str">
            <v>CONTROL AGUA NO FACT.EQ.PLAN DLLO.</v>
          </cell>
        </row>
        <row r="687">
          <cell r="A687">
            <v>7452</v>
          </cell>
          <cell r="B687" t="str">
            <v>CONDUCCIONES OBRA CIVIL PLAN DLLO.</v>
          </cell>
        </row>
        <row r="688">
          <cell r="A688">
            <v>7453</v>
          </cell>
          <cell r="B688" t="str">
            <v>ACOMETIDAS OB CIV MEJ PL DLLO</v>
          </cell>
        </row>
        <row r="689">
          <cell r="A689">
            <v>7454</v>
          </cell>
          <cell r="B689" t="str">
            <v>CENTRO DE COSTO NO EXISTE!!!</v>
          </cell>
        </row>
        <row r="690">
          <cell r="A690">
            <v>7455</v>
          </cell>
          <cell r="B690" t="str">
            <v>TANQUES PLAN DLLO SANEAM ACTO</v>
          </cell>
        </row>
        <row r="691">
          <cell r="A691">
            <v>7456</v>
          </cell>
          <cell r="B691" t="str">
            <v>MEJORAS SERVICIO EQUIPOS DIST.</v>
          </cell>
        </row>
        <row r="692">
          <cell r="A692">
            <v>7457</v>
          </cell>
          <cell r="B692" t="str">
            <v>ESTACIONES DE BOMB PLAN DLLO EQUIPOS</v>
          </cell>
        </row>
        <row r="693">
          <cell r="A693">
            <v>7458</v>
          </cell>
          <cell r="B693" t="str">
            <v>ESTACIONES BOMBEO PLAN DLLO O.CIVIL</v>
          </cell>
        </row>
        <row r="694">
          <cell r="A694">
            <v>7459</v>
          </cell>
          <cell r="B694" t="str">
            <v>CENTRO DE COSTO NO EXISTE!!!</v>
          </cell>
        </row>
        <row r="695">
          <cell r="A695">
            <v>7463</v>
          </cell>
          <cell r="B695" t="str">
            <v>PAVIMENTOS ACTO PLAN SANEAMIENTO</v>
          </cell>
        </row>
        <row r="696">
          <cell r="A696">
            <v>7464</v>
          </cell>
          <cell r="B696" t="str">
            <v>CENTRO DE COSTO NO EXISTE!!!</v>
          </cell>
        </row>
        <row r="697">
          <cell r="A697">
            <v>7465</v>
          </cell>
          <cell r="B697" t="str">
            <v>INST Y CAMB MED PLAN DLLO SANEAMIENTO</v>
          </cell>
        </row>
        <row r="698">
          <cell r="A698">
            <v>7466</v>
          </cell>
          <cell r="B698" t="str">
            <v>REINSTAL Y RETIRO INSTALACIONES</v>
          </cell>
        </row>
        <row r="699">
          <cell r="A699">
            <v>7467</v>
          </cell>
          <cell r="B699" t="str">
            <v>CENTRO DE COSTO NO EXISTE!!!</v>
          </cell>
        </row>
        <row r="700">
          <cell r="A700">
            <v>7469</v>
          </cell>
          <cell r="B700" t="str">
            <v>ANTIC PL DLLO SANEAM RIO MEDELLIN</v>
          </cell>
        </row>
        <row r="701">
          <cell r="A701">
            <v>7470</v>
          </cell>
          <cell r="B701" t="str">
            <v>ING.PLAN DLLO.SANEAM.RIO MED.ACTO.</v>
          </cell>
        </row>
        <row r="702">
          <cell r="A702">
            <v>7471</v>
          </cell>
          <cell r="B702" t="str">
            <v>INTERV.PLAN DLLO.SANEAM.RIO.MEDELLIN</v>
          </cell>
        </row>
        <row r="703">
          <cell r="A703">
            <v>7472</v>
          </cell>
          <cell r="B703" t="str">
            <v>CENTRO DE COSTO NO EXISTE!!!</v>
          </cell>
        </row>
        <row r="704">
          <cell r="A704">
            <v>7473</v>
          </cell>
          <cell r="B704" t="str">
            <v>G FROS PL DLLO SANEAM RIO MEDELLIN</v>
          </cell>
        </row>
        <row r="705">
          <cell r="A705">
            <v>7474</v>
          </cell>
          <cell r="B705" t="str">
            <v>CENTRO DE COSTO NO EXISTE!!!</v>
          </cell>
        </row>
        <row r="706">
          <cell r="A706">
            <v>7475</v>
          </cell>
          <cell r="B706" t="str">
            <v>FLUCT TIPO DE CAMBIO ACUEDUCTO</v>
          </cell>
        </row>
        <row r="707">
          <cell r="A707">
            <v>7476</v>
          </cell>
          <cell r="B707" t="str">
            <v>CENTRO DE COSTO NO EXISTE!!!</v>
          </cell>
        </row>
        <row r="708">
          <cell r="A708">
            <v>7478</v>
          </cell>
          <cell r="B708" t="str">
            <v>AJ P INFL P DLLO SANEAM RIO MEDELLIN</v>
          </cell>
        </row>
        <row r="709">
          <cell r="A709">
            <v>7479</v>
          </cell>
          <cell r="B709" t="str">
            <v>CENTRO DE COSTO NO EXISTE!!!</v>
          </cell>
        </row>
        <row r="710">
          <cell r="A710">
            <v>7480</v>
          </cell>
          <cell r="B710" t="str">
            <v>CAP P DLLO SANEAM RIO MED Y ACTO</v>
          </cell>
        </row>
        <row r="711">
          <cell r="A711">
            <v>7481</v>
          </cell>
          <cell r="B711" t="str">
            <v>INFORMAT PLAN DLLO SANEAM R MEDELLIN</v>
          </cell>
        </row>
        <row r="712">
          <cell r="A712">
            <v>7482</v>
          </cell>
          <cell r="B712" t="str">
            <v>CENTROS DE OPERACION Y MANTTO</v>
          </cell>
        </row>
        <row r="713">
          <cell r="A713">
            <v>7483</v>
          </cell>
          <cell r="B713" t="str">
            <v>CENTRO DE COSTO NO EXISTE!!!</v>
          </cell>
        </row>
        <row r="714">
          <cell r="A714">
            <v>7499</v>
          </cell>
          <cell r="B714" t="str">
            <v>ANTICIPOS PROGRAMAS GENERALES</v>
          </cell>
        </row>
        <row r="715">
          <cell r="A715">
            <v>7500</v>
          </cell>
          <cell r="B715" t="str">
            <v>DIVISION COMERCIALIZACION ENERGIA</v>
          </cell>
        </row>
        <row r="716">
          <cell r="A716">
            <v>7501</v>
          </cell>
          <cell r="B716" t="str">
            <v>CENTRO DE COSTO NO EXISTE!!!</v>
          </cell>
        </row>
        <row r="717">
          <cell r="A717">
            <v>7511</v>
          </cell>
          <cell r="B717" t="str">
            <v>TANQUES GIRARDOTA</v>
          </cell>
        </row>
        <row r="718">
          <cell r="A718">
            <v>7512</v>
          </cell>
          <cell r="B718" t="str">
            <v>CENTRO DE COSTO NO EXISTE!!!</v>
          </cell>
        </row>
        <row r="719">
          <cell r="A719">
            <v>7520</v>
          </cell>
          <cell r="B719" t="str">
            <v>USO RACIONAL DE ENERGIA</v>
          </cell>
        </row>
        <row r="720">
          <cell r="A720">
            <v>7521</v>
          </cell>
          <cell r="B720" t="str">
            <v>CENTRO DE COSTO NO EXISTE!!!</v>
          </cell>
        </row>
        <row r="721">
          <cell r="A721">
            <v>7539</v>
          </cell>
          <cell r="B721" t="str">
            <v>ANTICIPOS FINDETER</v>
          </cell>
        </row>
        <row r="722">
          <cell r="A722">
            <v>7540</v>
          </cell>
          <cell r="B722" t="str">
            <v>CENTRO DE COSTO NO EXISTE!!!</v>
          </cell>
        </row>
        <row r="723">
          <cell r="A723">
            <v>7550</v>
          </cell>
          <cell r="B723" t="str">
            <v>REORDENAMIENTO DE CIRCUITOS PLAN FUTURO</v>
          </cell>
        </row>
        <row r="724">
          <cell r="A724">
            <v>7551</v>
          </cell>
          <cell r="B724" t="str">
            <v>CENTRO DE COSTO NO EXISTE!!!</v>
          </cell>
        </row>
        <row r="725">
          <cell r="A725">
            <v>7555</v>
          </cell>
          <cell r="B725" t="str">
            <v>SUMINISTRO EQUIPOS PLANTA TTO, PLAN BIENAL</v>
          </cell>
        </row>
        <row r="726">
          <cell r="A726">
            <v>7556</v>
          </cell>
          <cell r="B726" t="str">
            <v>CENTRO DE COSTO NO EXISTE!!!</v>
          </cell>
        </row>
        <row r="727">
          <cell r="A727">
            <v>7558</v>
          </cell>
          <cell r="B727" t="str">
            <v>AJ POR INFL PLAN BIENAL ACTO</v>
          </cell>
        </row>
        <row r="728">
          <cell r="A728">
            <v>7559</v>
          </cell>
          <cell r="B728" t="str">
            <v>CENTRO DE COSTO NO EXISTE!!!</v>
          </cell>
        </row>
        <row r="729">
          <cell r="A729">
            <v>7566</v>
          </cell>
          <cell r="B729" t="str">
            <v>EST DE BOMBEO PLAN BIENAL</v>
          </cell>
        </row>
        <row r="730">
          <cell r="A730">
            <v>7567</v>
          </cell>
          <cell r="B730" t="str">
            <v>CENTRO DE COSTO NO EXISTE!!!</v>
          </cell>
        </row>
        <row r="731">
          <cell r="A731">
            <v>7572</v>
          </cell>
          <cell r="B731" t="str">
            <v>CONSTRUCC.YCAMB.DOMICILIARI.ACTO.</v>
          </cell>
        </row>
        <row r="732">
          <cell r="A732">
            <v>7573</v>
          </cell>
          <cell r="B732" t="str">
            <v>CENTRO DE COSTO NO EXISTE!!!</v>
          </cell>
        </row>
        <row r="733">
          <cell r="A733">
            <v>7576</v>
          </cell>
          <cell r="B733" t="str">
            <v>CONSTRUCCION OBRAS PROG PERIUR</v>
          </cell>
        </row>
        <row r="734">
          <cell r="A734">
            <v>7577</v>
          </cell>
          <cell r="B734" t="str">
            <v>CONST NUEVAS REDES PLAN BIENAL</v>
          </cell>
        </row>
        <row r="735">
          <cell r="A735">
            <v>7578</v>
          </cell>
          <cell r="B735" t="str">
            <v>CENTRO DE COSTO NO EXISTE!!!</v>
          </cell>
        </row>
        <row r="736">
          <cell r="A736">
            <v>7579</v>
          </cell>
          <cell r="B736" t="str">
            <v>ING PL BIENAL ACTO</v>
          </cell>
        </row>
        <row r="737">
          <cell r="A737">
            <v>7580</v>
          </cell>
          <cell r="B737" t="str">
            <v>ESTUD Y DIS ACTO PL BIENAL</v>
          </cell>
        </row>
        <row r="738">
          <cell r="A738">
            <v>7581</v>
          </cell>
          <cell r="B738" t="str">
            <v>CENTRO DE COSTO NO EXISTE!!!</v>
          </cell>
        </row>
        <row r="739">
          <cell r="A739">
            <v>7588</v>
          </cell>
          <cell r="B739" t="str">
            <v>AJ POR INFL FINDETER HV</v>
          </cell>
        </row>
        <row r="740">
          <cell r="A740">
            <v>7589</v>
          </cell>
          <cell r="B740" t="str">
            <v>ANTICIPOS OTROS PROGRAMAS</v>
          </cell>
        </row>
        <row r="741">
          <cell r="A741">
            <v>7590</v>
          </cell>
          <cell r="B741" t="str">
            <v>CENTRO DE COSTO NO EXISTE!!!</v>
          </cell>
        </row>
        <row r="742">
          <cell r="A742">
            <v>7600</v>
          </cell>
          <cell r="B742" t="str">
            <v>DIVISION MONTAJES</v>
          </cell>
        </row>
        <row r="743">
          <cell r="A743">
            <v>7601</v>
          </cell>
          <cell r="B743" t="str">
            <v>GRUPO MONTAJE CENTRALES</v>
          </cell>
        </row>
        <row r="744">
          <cell r="A744">
            <v>7602</v>
          </cell>
          <cell r="B744" t="str">
            <v>GRUPO MONTAJE SUBESTACIONES</v>
          </cell>
        </row>
        <row r="745">
          <cell r="A745">
            <v>7603</v>
          </cell>
          <cell r="B745" t="str">
            <v>CENTRO DE COSTO NO EXISTE!!!</v>
          </cell>
        </row>
        <row r="746">
          <cell r="A746">
            <v>7606</v>
          </cell>
          <cell r="B746" t="str">
            <v>CONST COLECT INTERCEP PL BIENA</v>
          </cell>
        </row>
        <row r="747">
          <cell r="A747">
            <v>7607</v>
          </cell>
          <cell r="B747" t="str">
            <v>CENTRO DE COSTO NO EXISTE!!!</v>
          </cell>
        </row>
        <row r="748">
          <cell r="A748">
            <v>7608</v>
          </cell>
          <cell r="B748" t="str">
            <v>CONSTRUCCION OBRAS CONTROL VER</v>
          </cell>
        </row>
        <row r="749">
          <cell r="A749">
            <v>7609</v>
          </cell>
          <cell r="B749" t="str">
            <v>CENTRO DE COSTO NO EXISTE!!!</v>
          </cell>
        </row>
        <row r="750">
          <cell r="A750">
            <v>7610</v>
          </cell>
          <cell r="B750" t="str">
            <v>RECONST MASIVA RED ALC PL BIEN</v>
          </cell>
        </row>
        <row r="751">
          <cell r="A751">
            <v>7611</v>
          </cell>
          <cell r="B751" t="str">
            <v xml:space="preserve">CENTRO DE COSTO NO EXISTE!!! </v>
          </cell>
        </row>
        <row r="752">
          <cell r="A752">
            <v>7618</v>
          </cell>
          <cell r="B752" t="str">
            <v>CONST NUEV REDES ALC PLAN BIEN</v>
          </cell>
        </row>
        <row r="753">
          <cell r="A753">
            <v>7619</v>
          </cell>
          <cell r="B753" t="str">
            <v>CENTRO DE COSTO NO EXISTE!!!</v>
          </cell>
        </row>
        <row r="754">
          <cell r="A754">
            <v>7628</v>
          </cell>
          <cell r="B754" t="str">
            <v>AJ POR INFL PLAN BIENAL ALC</v>
          </cell>
        </row>
        <row r="755">
          <cell r="A755">
            <v>7629</v>
          </cell>
          <cell r="B755" t="str">
            <v>ING PL BIENAL ALC</v>
          </cell>
        </row>
        <row r="756">
          <cell r="A756">
            <v>7630</v>
          </cell>
          <cell r="B756" t="str">
            <v>EST Y DIS ALC PL BIENAL</v>
          </cell>
        </row>
        <row r="757">
          <cell r="A757">
            <v>7631</v>
          </cell>
          <cell r="B757" t="str">
            <v>INTERVENTORIA PLAN BIENAL ALC</v>
          </cell>
        </row>
        <row r="758">
          <cell r="A758">
            <v>7632</v>
          </cell>
          <cell r="B758" t="str">
            <v>CENTRO DE COSTO NO EXISTE!!!</v>
          </cell>
        </row>
        <row r="759">
          <cell r="A759">
            <v>7640</v>
          </cell>
          <cell r="B759" t="str">
            <v>EQUIPOS TELEMETRIA Y TELECONTR</v>
          </cell>
        </row>
        <row r="760">
          <cell r="A760">
            <v>7641</v>
          </cell>
          <cell r="B760" t="str">
            <v>CENTRO DE TELEMETRIA OBRA CIVI</v>
          </cell>
        </row>
        <row r="761">
          <cell r="A761">
            <v>7642</v>
          </cell>
          <cell r="B761" t="str">
            <v>CENTRO DE COSTO NO EXISTE!!!</v>
          </cell>
        </row>
        <row r="762">
          <cell r="A762">
            <v>7653</v>
          </cell>
          <cell r="B762" t="str">
            <v>PROG VEREDAS OTROS PROGRAMAS</v>
          </cell>
        </row>
        <row r="763">
          <cell r="A763">
            <v>7654</v>
          </cell>
          <cell r="B763" t="str">
            <v>CENTRO DE COSTO NO EXISTE!!!</v>
          </cell>
        </row>
        <row r="764">
          <cell r="A764">
            <v>7655</v>
          </cell>
          <cell r="B764" t="str">
            <v>REDES Y DOMIC H.V.</v>
          </cell>
        </row>
        <row r="765">
          <cell r="A765">
            <v>7656</v>
          </cell>
          <cell r="B765" t="str">
            <v>RECONST. REDES INVAL ACUEDUCTO</v>
          </cell>
        </row>
        <row r="766">
          <cell r="A766">
            <v>7657</v>
          </cell>
          <cell r="B766" t="str">
            <v>RECONST REDES OTROS PROG    .</v>
          </cell>
        </row>
        <row r="767">
          <cell r="A767">
            <v>7658</v>
          </cell>
          <cell r="B767" t="str">
            <v>ESTABIL. PRESA PIEDRAS BLANCAS</v>
          </cell>
        </row>
        <row r="768">
          <cell r="A768">
            <v>7659</v>
          </cell>
          <cell r="B768" t="str">
            <v>TANQUES OTROS PROGRAMAS</v>
          </cell>
        </row>
        <row r="769">
          <cell r="A769">
            <v>7660</v>
          </cell>
          <cell r="B769" t="str">
            <v>REFACCION INST. TRATAMIENTO</v>
          </cell>
        </row>
        <row r="770">
          <cell r="A770">
            <v>7661</v>
          </cell>
          <cell r="B770" t="str">
            <v>REFACCION INSTALAC CAPTACION</v>
          </cell>
        </row>
        <row r="771">
          <cell r="A771">
            <v>7662</v>
          </cell>
          <cell r="B771" t="str">
            <v>ACONDICIONAMIENTO INSTALACIONES CALDAS</v>
          </cell>
        </row>
        <row r="772">
          <cell r="A772">
            <v>7663</v>
          </cell>
          <cell r="B772" t="str">
            <v>REFACCION INST. DISTRIBUCION</v>
          </cell>
        </row>
        <row r="773">
          <cell r="A773">
            <v>7664</v>
          </cell>
          <cell r="B773" t="str">
            <v>ACONDICIONAMIENTO INSTALACIONES BARBOSA</v>
          </cell>
        </row>
        <row r="774">
          <cell r="A774">
            <v>7665</v>
          </cell>
          <cell r="B774" t="str">
            <v>CENTRO DE COSTO NO EXISTE!!!</v>
          </cell>
        </row>
        <row r="775">
          <cell r="A775">
            <v>7666</v>
          </cell>
          <cell r="B775" t="str">
            <v>REDES DE DISTRIBUCION ACUEDUCTO  OP</v>
          </cell>
        </row>
        <row r="776">
          <cell r="A776">
            <v>7667</v>
          </cell>
          <cell r="B776" t="str">
            <v>CONDUCCIONES E IMPULSACIONES</v>
          </cell>
        </row>
        <row r="777">
          <cell r="A777">
            <v>7668</v>
          </cell>
          <cell r="B777" t="str">
            <v>CENTRO DE COSTO NO EXISTE!!!</v>
          </cell>
        </row>
        <row r="778">
          <cell r="A778">
            <v>7669</v>
          </cell>
          <cell r="B778" t="str">
            <v>ANTICIPOS OTROS PROGRAMAS</v>
          </cell>
        </row>
        <row r="779">
          <cell r="A779">
            <v>7670</v>
          </cell>
          <cell r="B779" t="str">
            <v>VENTA AGUA CRUDA</v>
          </cell>
        </row>
        <row r="780">
          <cell r="A780">
            <v>7671</v>
          </cell>
          <cell r="B780" t="str">
            <v>CENTRO DE COSTO NO EXISTE!!!</v>
          </cell>
        </row>
        <row r="781">
          <cell r="A781">
            <v>7675</v>
          </cell>
          <cell r="B781" t="str">
            <v>OBRAS PROGRAMA PAAC OP</v>
          </cell>
        </row>
        <row r="782">
          <cell r="A782">
            <v>7676</v>
          </cell>
          <cell r="B782" t="str">
            <v>CENTRO DE COSTO NO EXISTE!!!</v>
          </cell>
        </row>
        <row r="783">
          <cell r="A783">
            <v>7678</v>
          </cell>
          <cell r="B783" t="str">
            <v>AJ POR INFL OTROS PROGRAMAS</v>
          </cell>
        </row>
        <row r="784">
          <cell r="A784">
            <v>7679</v>
          </cell>
          <cell r="B784" t="str">
            <v>ANTICIPOS PLAN BIENAL</v>
          </cell>
        </row>
        <row r="785">
          <cell r="A785">
            <v>7680</v>
          </cell>
          <cell r="B785" t="str">
            <v>CENTRO DE COSTO NO EXISTE!!!</v>
          </cell>
        </row>
        <row r="786">
          <cell r="A786">
            <v>7695</v>
          </cell>
          <cell r="B786" t="str">
            <v>MICROCENTRALES OBRA CIVIL</v>
          </cell>
        </row>
        <row r="787">
          <cell r="A787">
            <v>7696</v>
          </cell>
          <cell r="B787" t="str">
            <v>MICROCENTRALES EQUIPOS</v>
          </cell>
        </row>
        <row r="788">
          <cell r="A788">
            <v>7697</v>
          </cell>
          <cell r="B788" t="str">
            <v>INTERVENTORIA OTROS PROG ACTO</v>
          </cell>
        </row>
        <row r="789">
          <cell r="A789">
            <v>7698</v>
          </cell>
          <cell r="B789" t="str">
            <v>INGENIERIA OTROS PROGRAMAS ACU</v>
          </cell>
        </row>
        <row r="790">
          <cell r="A790">
            <v>7699</v>
          </cell>
          <cell r="B790" t="str">
            <v>CENTRO DE COSTO NO EXISTE!!!</v>
          </cell>
        </row>
        <row r="791">
          <cell r="A791">
            <v>7700</v>
          </cell>
          <cell r="B791" t="str">
            <v>DISE\O PLANTA DE TTO SAN FDO</v>
          </cell>
        </row>
        <row r="792">
          <cell r="A792">
            <v>7701</v>
          </cell>
          <cell r="B792" t="str">
            <v>CENTRO DE COSTO NO EXISTE!!!</v>
          </cell>
        </row>
        <row r="793">
          <cell r="A793">
            <v>7709</v>
          </cell>
          <cell r="B793" t="str">
            <v>GASTOS FROS FONADE PTA TTO SAN FDO</v>
          </cell>
        </row>
        <row r="794">
          <cell r="A794">
            <v>7710</v>
          </cell>
          <cell r="B794" t="str">
            <v>REUBICACION ASENT BELLO SANEAMIENTO</v>
          </cell>
        </row>
        <row r="795">
          <cell r="A795">
            <v>7711</v>
          </cell>
          <cell r="B795" t="str">
            <v>PREPARACION PL DLLO. DEL NORTE</v>
          </cell>
        </row>
        <row r="796">
          <cell r="A796">
            <v>7712</v>
          </cell>
          <cell r="B796" t="str">
            <v>CENTRO DE COSTO NO EXISTE!!!</v>
          </cell>
        </row>
        <row r="797">
          <cell r="A797">
            <v>7715</v>
          </cell>
          <cell r="B797" t="str">
            <v>OBRAS PROG PAAC ALCANTARILLADO</v>
          </cell>
        </row>
        <row r="798">
          <cell r="A798">
            <v>7716</v>
          </cell>
          <cell r="B798" t="str">
            <v>CENTRO DE COSTO NO EXISTE!!!</v>
          </cell>
        </row>
        <row r="799">
          <cell r="A799">
            <v>7721</v>
          </cell>
          <cell r="B799" t="str">
            <v>PLAN CORREGIMIENTO VEREDAS ALC</v>
          </cell>
        </row>
        <row r="800">
          <cell r="A800">
            <v>7722</v>
          </cell>
          <cell r="B800" t="str">
            <v>CENTRO DE COSTO NO EXISTE!!!</v>
          </cell>
        </row>
        <row r="801">
          <cell r="A801">
            <v>7745</v>
          </cell>
          <cell r="B801" t="str">
            <v>REDES Y DOMICILIARIAS HV. ALC</v>
          </cell>
        </row>
        <row r="802">
          <cell r="A802">
            <v>7746</v>
          </cell>
          <cell r="B802" t="str">
            <v>INTERCEPT PLAN DLLO SANEAM R MEDELLIN</v>
          </cell>
        </row>
        <row r="803">
          <cell r="A803">
            <v>7747</v>
          </cell>
          <cell r="B803" t="str">
            <v>COLECT PLAN DLLO SANEAM RIO MEDELLIN</v>
          </cell>
        </row>
        <row r="804">
          <cell r="A804">
            <v>7748</v>
          </cell>
          <cell r="B804" t="str">
            <v>AJ POR INFL FINDETER HV</v>
          </cell>
        </row>
        <row r="805">
          <cell r="A805">
            <v>7749</v>
          </cell>
          <cell r="B805" t="str">
            <v>CENTRO DE COSTO NO EXISTE!!!</v>
          </cell>
        </row>
        <row r="806">
          <cell r="A806">
            <v>7754</v>
          </cell>
          <cell r="B806" t="str">
            <v>CONST Y CAMB DOMIC Y ACOMETIDAS</v>
          </cell>
        </row>
        <row r="807">
          <cell r="A807">
            <v>7755</v>
          </cell>
          <cell r="B807" t="str">
            <v>CENTRO DE COSTO NO EXISTE!!!</v>
          </cell>
        </row>
        <row r="808">
          <cell r="A808">
            <v>7756</v>
          </cell>
          <cell r="B808" t="str">
            <v>CONST SUMIDEROS PLUVIALES</v>
          </cell>
        </row>
        <row r="809">
          <cell r="A809">
            <v>7757</v>
          </cell>
          <cell r="B809" t="str">
            <v>CENTRO DE COSTO NO EXISTE!!!</v>
          </cell>
        </row>
        <row r="810">
          <cell r="A810">
            <v>7758</v>
          </cell>
          <cell r="B810" t="str">
            <v>OBRAS CONTROL VERTIMIENTOS</v>
          </cell>
        </row>
        <row r="811">
          <cell r="A811">
            <v>7759</v>
          </cell>
          <cell r="B811" t="str">
            <v>CENTRO DE COSTO NO EXISTE!!!</v>
          </cell>
        </row>
        <row r="812">
          <cell r="A812">
            <v>7762</v>
          </cell>
          <cell r="B812" t="str">
            <v>OBRA CIVIL PLANTA TTO SAN FDO</v>
          </cell>
        </row>
        <row r="813">
          <cell r="A813">
            <v>7763</v>
          </cell>
          <cell r="B813" t="str">
            <v>EQUIPOS PLANTA TTO SAN FDO</v>
          </cell>
        </row>
        <row r="814">
          <cell r="A814">
            <v>7764</v>
          </cell>
          <cell r="B814" t="str">
            <v>TERRENOS PLANTA TTO. SAN FERNANDO</v>
          </cell>
        </row>
        <row r="815">
          <cell r="A815">
            <v>7765</v>
          </cell>
          <cell r="B815" t="str">
            <v>MONTAJE EQUIPOS PLANTA TTO SAN FDO.</v>
          </cell>
        </row>
        <row r="816">
          <cell r="A816">
            <v>7766</v>
          </cell>
          <cell r="B816" t="str">
            <v>TIERR Y SERVID COLECT PL EXP REP</v>
          </cell>
        </row>
        <row r="817">
          <cell r="A817">
            <v>7767</v>
          </cell>
          <cell r="B817" t="str">
            <v>CENTRO DE COSTO NO EXISTE!!!</v>
          </cell>
        </row>
        <row r="818">
          <cell r="A818">
            <v>7768</v>
          </cell>
          <cell r="B818" t="str">
            <v>AJ POR INFL OTROS PROGRAMAS</v>
          </cell>
        </row>
        <row r="819">
          <cell r="A819">
            <v>7769</v>
          </cell>
          <cell r="B819" t="str">
            <v>ANTICIPOS PLAN DLLO SANEAMIENTO</v>
          </cell>
        </row>
        <row r="820">
          <cell r="A820">
            <v>7770</v>
          </cell>
          <cell r="B820" t="str">
            <v>ING.PLAN DLLO.SANEAM.RIO MEDELLIN</v>
          </cell>
        </row>
        <row r="821">
          <cell r="A821">
            <v>7771</v>
          </cell>
          <cell r="B821" t="str">
            <v>INTERV. PLAN SANEAM.RIO MEDELLIN</v>
          </cell>
        </row>
        <row r="822">
          <cell r="A822">
            <v>7772</v>
          </cell>
          <cell r="B822" t="str">
            <v>CENTRO DE COSTO NO EXISTE!!!</v>
          </cell>
        </row>
        <row r="823">
          <cell r="A823">
            <v>7773</v>
          </cell>
          <cell r="B823" t="str">
            <v>GTOS FROS PLAN DLLO SANEAMIENTO</v>
          </cell>
        </row>
        <row r="824">
          <cell r="A824">
            <v>7774</v>
          </cell>
          <cell r="B824" t="str">
            <v>CENTRO DE COSTO NO EXISTE!!!</v>
          </cell>
        </row>
        <row r="825">
          <cell r="A825">
            <v>7775</v>
          </cell>
          <cell r="B825" t="str">
            <v>FLUCT TIPO DE CAMBIO ALCANTARILLADO</v>
          </cell>
        </row>
        <row r="826">
          <cell r="A826">
            <v>7776</v>
          </cell>
          <cell r="B826" t="str">
            <v>REPOSICION COLECTORES</v>
          </cell>
        </row>
        <row r="827">
          <cell r="A827">
            <v>7777</v>
          </cell>
          <cell r="B827" t="str">
            <v>CENTRO DE COSTO NO EXISTE!!!</v>
          </cell>
        </row>
        <row r="828">
          <cell r="A828">
            <v>7778</v>
          </cell>
          <cell r="B828" t="str">
            <v>CONST COLECTORES OTROS PROGRAMAS</v>
          </cell>
        </row>
        <row r="829">
          <cell r="A829">
            <v>7779</v>
          </cell>
          <cell r="B829" t="str">
            <v>CENTRO DE COSTO NO EXISTE!!!</v>
          </cell>
        </row>
        <row r="830">
          <cell r="A830">
            <v>7783</v>
          </cell>
          <cell r="B830" t="str">
            <v>PROGRAMA PERIURBANO OTROS PROGRAMAS</v>
          </cell>
        </row>
        <row r="831">
          <cell r="A831">
            <v>7784</v>
          </cell>
          <cell r="B831" t="str">
            <v>CENTRO DE COSTO NO EXISTE!!!</v>
          </cell>
        </row>
        <row r="832">
          <cell r="A832">
            <v>7786</v>
          </cell>
          <cell r="B832" t="str">
            <v>RECONST.REDES INVAL ALCANTARILLADO</v>
          </cell>
        </row>
        <row r="833">
          <cell r="A833">
            <v>7787</v>
          </cell>
          <cell r="B833" t="str">
            <v>REPOSICION REDES ALCANTARILLADO</v>
          </cell>
        </row>
        <row r="834">
          <cell r="A834">
            <v>7788</v>
          </cell>
          <cell r="B834" t="str">
            <v>INGENIERIA OTROS PROGRAMAS ALCDO.</v>
          </cell>
        </row>
        <row r="835">
          <cell r="A835">
            <v>7789</v>
          </cell>
          <cell r="B835" t="str">
            <v>CENTRO DE COSTO NO EXISTE!!!</v>
          </cell>
        </row>
        <row r="836">
          <cell r="A836">
            <v>7802</v>
          </cell>
          <cell r="B836" t="str">
            <v>RED PRIMARIA REPOSICIÓN</v>
          </cell>
        </row>
        <row r="837">
          <cell r="A837">
            <v>7803</v>
          </cell>
          <cell r="B837" t="str">
            <v>CENTRO DE COSTO NO EXISTE!!!</v>
          </cell>
        </row>
        <row r="838">
          <cell r="A838">
            <v>7804</v>
          </cell>
          <cell r="B838" t="str">
            <v>RED SECUNDARIA REPOSICION</v>
          </cell>
        </row>
        <row r="839">
          <cell r="A839">
            <v>7805</v>
          </cell>
          <cell r="B839" t="str">
            <v>CENTRO DE COSTO NO EXISTE!!!</v>
          </cell>
        </row>
        <row r="840">
          <cell r="A840">
            <v>7807</v>
          </cell>
          <cell r="B840" t="str">
            <v>PROYECTO CENTRO</v>
          </cell>
        </row>
        <row r="841">
          <cell r="A841">
            <v>7808</v>
          </cell>
          <cell r="B841" t="str">
            <v>EQUIPOS RED DE ACCESO</v>
          </cell>
        </row>
        <row r="842">
          <cell r="A842">
            <v>7809</v>
          </cell>
          <cell r="B842" t="str">
            <v>PROYECTO TELEVISION POR CABLE</v>
          </cell>
        </row>
        <row r="843">
          <cell r="A843">
            <v>7810</v>
          </cell>
          <cell r="B843" t="str">
            <v>RED PRIMARIA PLAN 95-99</v>
          </cell>
        </row>
        <row r="844">
          <cell r="A844">
            <v>7811</v>
          </cell>
          <cell r="B844" t="str">
            <v>CENTRO DE COSTO NO EXISTE!!!</v>
          </cell>
        </row>
        <row r="845">
          <cell r="A845">
            <v>7812</v>
          </cell>
          <cell r="B845" t="str">
            <v>RED SECUNDARIA PLAN 95-99</v>
          </cell>
        </row>
        <row r="846">
          <cell r="A846">
            <v>7813</v>
          </cell>
          <cell r="B846" t="str">
            <v>CENTRO DE COSTO NO EXISTE!!!</v>
          </cell>
        </row>
        <row r="847">
          <cell r="A847">
            <v>7814</v>
          </cell>
          <cell r="B847" t="str">
            <v>RED CANALIZACIONES PLAN 95-99</v>
          </cell>
        </row>
        <row r="848">
          <cell r="A848">
            <v>7815</v>
          </cell>
          <cell r="B848" t="str">
            <v>CENTRO DE COSTO NO EXISTE!!!</v>
          </cell>
        </row>
        <row r="849">
          <cell r="A849">
            <v>7816</v>
          </cell>
          <cell r="B849" t="str">
            <v>PRESURIZACION</v>
          </cell>
        </row>
        <row r="850">
          <cell r="A850">
            <v>7817</v>
          </cell>
          <cell r="B850" t="str">
            <v>SISTEMATIZACION DANOS P.95-99</v>
          </cell>
        </row>
        <row r="851">
          <cell r="A851">
            <v>7818</v>
          </cell>
          <cell r="B851" t="str">
            <v>PLAN DE CONTINGENCIAS</v>
          </cell>
        </row>
        <row r="852">
          <cell r="A852">
            <v>7819</v>
          </cell>
          <cell r="B852" t="str">
            <v>DESPACHO CUADRILLAS P.95-99</v>
          </cell>
        </row>
        <row r="853">
          <cell r="A853">
            <v>7820</v>
          </cell>
          <cell r="B853" t="str">
            <v>LINEA ABONADOS PLAN 95-99</v>
          </cell>
        </row>
        <row r="854">
          <cell r="A854">
            <v>7821</v>
          </cell>
          <cell r="B854" t="str">
            <v>LINEA ABONADOS ORIENTE</v>
          </cell>
        </row>
        <row r="855">
          <cell r="A855">
            <v>7822</v>
          </cell>
          <cell r="B855" t="str">
            <v>TELS PUBLICOS SIN COBRO</v>
          </cell>
        </row>
        <row r="856">
          <cell r="A856">
            <v>7823</v>
          </cell>
          <cell r="B856" t="str">
            <v>CENTRO DE COSTO NO EXISTE!!!</v>
          </cell>
        </row>
        <row r="857">
          <cell r="A857">
            <v>7824</v>
          </cell>
          <cell r="B857" t="str">
            <v>TELS PUBLICOS CON COBRO</v>
          </cell>
        </row>
        <row r="858">
          <cell r="A858">
            <v>7825</v>
          </cell>
          <cell r="B858" t="str">
            <v>CENTRO DE COSTO NO EXISTE!!!</v>
          </cell>
        </row>
        <row r="859">
          <cell r="A859">
            <v>7826</v>
          </cell>
          <cell r="B859" t="str">
            <v>DESPACHO DE CUADRILLAS ORIENTE</v>
          </cell>
        </row>
        <row r="860">
          <cell r="A860">
            <v>7827</v>
          </cell>
          <cell r="B860" t="str">
            <v>COMUNICACION VIA RADIO</v>
          </cell>
        </row>
        <row r="861">
          <cell r="A861">
            <v>7828</v>
          </cell>
          <cell r="B861" t="str">
            <v>CAMBIOS RED PRIM Y SECUN P 95-99</v>
          </cell>
        </row>
        <row r="862">
          <cell r="A862">
            <v>7829</v>
          </cell>
          <cell r="B862" t="str">
            <v>CENTRO DE COSTO NO EXISTE!!!</v>
          </cell>
        </row>
        <row r="863">
          <cell r="A863">
            <v>7830</v>
          </cell>
          <cell r="B863" t="str">
            <v>AJ X INFL VIA RADIO CONVENCIONAL</v>
          </cell>
        </row>
        <row r="864">
          <cell r="A864">
            <v>7831</v>
          </cell>
          <cell r="B864" t="str">
            <v>CENTRO DE COSTO NO EXISTE!!!</v>
          </cell>
        </row>
        <row r="865">
          <cell r="A865">
            <v>7839</v>
          </cell>
          <cell r="B865" t="str">
            <v>ANTICIPOS PLAN MAESTRO DE INF.</v>
          </cell>
        </row>
        <row r="866">
          <cell r="A866">
            <v>7840</v>
          </cell>
          <cell r="B866" t="str">
            <v>CENTRO DE COSTO NO EXISTE!!!</v>
          </cell>
        </row>
        <row r="867">
          <cell r="A867">
            <v>7846</v>
          </cell>
          <cell r="B867" t="str">
            <v>AJ POR INFL OTROS PROGRAMAS</v>
          </cell>
        </row>
        <row r="868">
          <cell r="A868">
            <v>7847</v>
          </cell>
          <cell r="B868" t="str">
            <v>CENTRO DE COSTO NO EXISTE!!!</v>
          </cell>
        </row>
        <row r="869">
          <cell r="A869">
            <v>7869</v>
          </cell>
          <cell r="B869" t="str">
            <v>ANTICIPOS PROGRAMAS ESPECIALES</v>
          </cell>
        </row>
        <row r="870">
          <cell r="A870">
            <v>7870</v>
          </cell>
          <cell r="B870" t="str">
            <v>CENTRO DE COSTO NO EXISTE!!!</v>
          </cell>
        </row>
        <row r="871">
          <cell r="A871">
            <v>7891</v>
          </cell>
          <cell r="B871" t="str">
            <v>CORREO DE VOZ</v>
          </cell>
        </row>
        <row r="872">
          <cell r="A872">
            <v>7892</v>
          </cell>
          <cell r="B872" t="str">
            <v>LARGA DISTANCIA</v>
          </cell>
        </row>
        <row r="873">
          <cell r="A873">
            <v>7893</v>
          </cell>
          <cell r="B873" t="str">
            <v>TRUNKING NACIONAL</v>
          </cell>
        </row>
        <row r="874">
          <cell r="A874">
            <v>7894</v>
          </cell>
          <cell r="B874" t="str">
            <v>RED METROPOLITANA DE DATOS</v>
          </cell>
        </row>
        <row r="875">
          <cell r="A875">
            <v>7895</v>
          </cell>
          <cell r="B875" t="str">
            <v>INTERNET</v>
          </cell>
        </row>
        <row r="876">
          <cell r="A876">
            <v>7896</v>
          </cell>
          <cell r="B876" t="str">
            <v>PROYECTO BOGOTA</v>
          </cell>
        </row>
        <row r="877">
          <cell r="A877">
            <v>7897</v>
          </cell>
          <cell r="B877" t="str">
            <v>PROYECTO RED FIBRA OPTICA TORRES ISA</v>
          </cell>
        </row>
        <row r="878">
          <cell r="A878">
            <v>7898</v>
          </cell>
          <cell r="B878" t="str">
            <v>CENTRO DE COSTO NO EXISTE!!!</v>
          </cell>
        </row>
        <row r="879">
          <cell r="A879">
            <v>7900</v>
          </cell>
          <cell r="B879" t="str">
            <v>LINEAS PLAN 95-99</v>
          </cell>
        </row>
        <row r="880">
          <cell r="A880">
            <v>7901</v>
          </cell>
          <cell r="B880" t="str">
            <v>TRANSMISION PLAN 95-99</v>
          </cell>
        </row>
        <row r="881">
          <cell r="A881">
            <v>7902</v>
          </cell>
          <cell r="B881" t="str">
            <v>RDSI PLAN 95-99</v>
          </cell>
        </row>
        <row r="882">
          <cell r="A882">
            <v>7903</v>
          </cell>
          <cell r="B882" t="str">
            <v>EDIFICIOS PLAN MERCADEO</v>
          </cell>
        </row>
        <row r="883">
          <cell r="A883">
            <v>7904</v>
          </cell>
          <cell r="B883" t="str">
            <v>REPUESTOS EQUIPOS PRUEBA Y GENERACION</v>
          </cell>
        </row>
        <row r="884">
          <cell r="A884">
            <v>7905</v>
          </cell>
          <cell r="B884" t="str">
            <v>CENTRO DE COSTO NO EXISTE!!!</v>
          </cell>
        </row>
        <row r="885">
          <cell r="A885">
            <v>7915</v>
          </cell>
          <cell r="B885" t="str">
            <v>CAPACITACION TELEFONOS</v>
          </cell>
        </row>
        <row r="886">
          <cell r="A886">
            <v>7916</v>
          </cell>
          <cell r="B886" t="str">
            <v>CENTRO DE COSTO NO EXISTE!!!</v>
          </cell>
        </row>
        <row r="887">
          <cell r="A887">
            <v>7917</v>
          </cell>
          <cell r="B887" t="str">
            <v>DESPACHO DE CUADRILLAS</v>
          </cell>
        </row>
        <row r="888">
          <cell r="A888">
            <v>7918</v>
          </cell>
          <cell r="B888" t="str">
            <v>CENTRO DE COSTO NO EXISTE!!!</v>
          </cell>
        </row>
        <row r="889">
          <cell r="A889">
            <v>7919</v>
          </cell>
          <cell r="B889" t="str">
            <v>ANTICIPO PROGRAMAS GENERALES</v>
          </cell>
        </row>
        <row r="890">
          <cell r="A890">
            <v>7920</v>
          </cell>
          <cell r="B890" t="str">
            <v>EDIFICIOS PLANTA INT P.95-99</v>
          </cell>
        </row>
        <row r="891">
          <cell r="A891">
            <v>7921</v>
          </cell>
          <cell r="B891" t="str">
            <v>CENTRO DE COSTO NO EXISTE!!!</v>
          </cell>
        </row>
        <row r="892">
          <cell r="A892">
            <v>7922</v>
          </cell>
          <cell r="B892" t="str">
            <v>INTERCON ENTRE CENTRALES P 95-99</v>
          </cell>
        </row>
        <row r="893">
          <cell r="A893">
            <v>7923</v>
          </cell>
          <cell r="B893" t="str">
            <v>GABINETES INTERRUPTORES P.95-99</v>
          </cell>
        </row>
        <row r="894">
          <cell r="A894">
            <v>7924</v>
          </cell>
          <cell r="B894" t="str">
            <v>AIRE ACONDICIONADO PLAN 95-99</v>
          </cell>
        </row>
        <row r="895">
          <cell r="A895">
            <v>7925</v>
          </cell>
          <cell r="B895" t="str">
            <v>CENTRO DE COSTO NO EXISTE!!!</v>
          </cell>
        </row>
        <row r="896">
          <cell r="A896">
            <v>7927</v>
          </cell>
          <cell r="B896" t="str">
            <v>EQUIPO FIJO ORIENTE</v>
          </cell>
        </row>
        <row r="897">
          <cell r="A897">
            <v>7928</v>
          </cell>
          <cell r="B897" t="str">
            <v>CENTRO DE COSTO NO EXISTE!!!</v>
          </cell>
        </row>
        <row r="898">
          <cell r="A898">
            <v>7929</v>
          </cell>
          <cell r="B898" t="str">
            <v>ANTICIPOS TELEF PLAN 95-99</v>
          </cell>
        </row>
        <row r="899">
          <cell r="A899">
            <v>7930</v>
          </cell>
          <cell r="B899" t="str">
            <v>PLAN REPOSICION LINEAS</v>
          </cell>
        </row>
        <row r="900">
          <cell r="A900">
            <v>7931</v>
          </cell>
          <cell r="B900" t="str">
            <v>EQUIPOS TRANSMISION 35000 LINEAS</v>
          </cell>
        </row>
        <row r="901">
          <cell r="A901">
            <v>7932</v>
          </cell>
          <cell r="B901" t="str">
            <v>EQUIPOS COMPUTACION 98000 LINEAS</v>
          </cell>
        </row>
        <row r="902">
          <cell r="A902">
            <v>7933</v>
          </cell>
          <cell r="B902" t="str">
            <v>EQUIPOS TRANSMISION 98000 LINEAS</v>
          </cell>
        </row>
        <row r="903">
          <cell r="A903">
            <v>7934</v>
          </cell>
          <cell r="B903" t="str">
            <v>OTROS PLAN REVISION 95-99</v>
          </cell>
        </row>
        <row r="904">
          <cell r="A904">
            <v>7935</v>
          </cell>
          <cell r="B904" t="str">
            <v>CONMUTACION ESTRATOS BAJOS 2A. LINEA</v>
          </cell>
        </row>
        <row r="905">
          <cell r="A905">
            <v>7936</v>
          </cell>
          <cell r="B905" t="str">
            <v>CENTRO DE COSTO NO EXISTE!!!</v>
          </cell>
        </row>
        <row r="906">
          <cell r="A906">
            <v>7939</v>
          </cell>
          <cell r="B906" t="str">
            <v>ANTICIPOS PLANTA GENERAL</v>
          </cell>
        </row>
        <row r="907">
          <cell r="A907">
            <v>7940</v>
          </cell>
          <cell r="B907" t="str">
            <v>CENTRO DE COSTO NO EXISTE!!!</v>
          </cell>
        </row>
        <row r="908">
          <cell r="A908">
            <v>7949</v>
          </cell>
          <cell r="B908" t="str">
            <v>ANTICIPOS TELEFONOS PLAN 90-94</v>
          </cell>
        </row>
        <row r="909">
          <cell r="A909">
            <v>7950</v>
          </cell>
          <cell r="B909" t="str">
            <v>CENTRO DE COSTO NO EXISTE!!!</v>
          </cell>
        </row>
        <row r="910">
          <cell r="A910">
            <v>7970</v>
          </cell>
          <cell r="B910" t="str">
            <v>INGENIERIA OTROS PROGRAMAS</v>
          </cell>
        </row>
        <row r="911">
          <cell r="A911">
            <v>7971</v>
          </cell>
          <cell r="B911" t="str">
            <v>INGENIERIA PLAN REPOSICION</v>
          </cell>
        </row>
        <row r="912">
          <cell r="A912">
            <v>7972</v>
          </cell>
          <cell r="B912" t="str">
            <v>GASTOS FROS. EXIMBANK PLAN 95-99</v>
          </cell>
        </row>
        <row r="913">
          <cell r="A913">
            <v>7973</v>
          </cell>
          <cell r="B913" t="str">
            <v>CENTRO DE COSTO NO EXISTE!!!</v>
          </cell>
        </row>
        <row r="914">
          <cell r="A914">
            <v>7975</v>
          </cell>
          <cell r="B914" t="str">
            <v>GASTOS FINANCIEROS PLESSEY</v>
          </cell>
        </row>
        <row r="915">
          <cell r="A915">
            <v>7976</v>
          </cell>
          <cell r="B915" t="str">
            <v>CENTRO DE COSTO NO EXISTE!!!</v>
          </cell>
        </row>
        <row r="916">
          <cell r="A916">
            <v>7979</v>
          </cell>
          <cell r="B916" t="str">
            <v>AJUSTES POR INFLACION ORIENTE</v>
          </cell>
        </row>
        <row r="917">
          <cell r="A917">
            <v>7980</v>
          </cell>
          <cell r="B917" t="str">
            <v>CENTRO DE COSTO NO EXISTE!!!</v>
          </cell>
        </row>
        <row r="918">
          <cell r="A918">
            <v>7981</v>
          </cell>
          <cell r="B918" t="str">
            <v>AJUSTE PRESTAMO EXIMBANK (189K)</v>
          </cell>
        </row>
        <row r="919">
          <cell r="A919">
            <v>7982</v>
          </cell>
          <cell r="B919" t="str">
            <v>CENTRO DE COSTO NO EXISTE!!!</v>
          </cell>
        </row>
        <row r="920">
          <cell r="A920">
            <v>7987</v>
          </cell>
          <cell r="B920" t="str">
            <v>AJUSTE PRESTAMO PLESSEY</v>
          </cell>
        </row>
        <row r="921">
          <cell r="A921">
            <v>7988</v>
          </cell>
          <cell r="B921" t="str">
            <v>CENTRO DE COSTO NO EXISTE!!!</v>
          </cell>
        </row>
        <row r="922">
          <cell r="A922">
            <v>7994</v>
          </cell>
          <cell r="B922" t="str">
            <v>INGENIERIA PLAN DE DESARROLLO 2000-2002</v>
          </cell>
        </row>
        <row r="923">
          <cell r="A923">
            <v>7995</v>
          </cell>
          <cell r="B923" t="str">
            <v>AJUSTE PTMO. C. ITOH (161K)</v>
          </cell>
        </row>
        <row r="924">
          <cell r="A924">
            <v>7996</v>
          </cell>
          <cell r="B924" t="str">
            <v>INGENIERIA PLAN 1995-1999</v>
          </cell>
        </row>
        <row r="925">
          <cell r="A925">
            <v>7997</v>
          </cell>
          <cell r="B925" t="str">
            <v>INGENIERIA PROYECTO ORIENTE</v>
          </cell>
        </row>
        <row r="926">
          <cell r="A926">
            <v>7998</v>
          </cell>
          <cell r="B926" t="str">
            <v>CENTRO DE COSTO NO EXISTE!!!</v>
          </cell>
        </row>
        <row r="927">
          <cell r="A927">
            <v>7999</v>
          </cell>
          <cell r="B927" t="str">
            <v>INGENIERIA TELEFONOS VIA RADIO</v>
          </cell>
        </row>
        <row r="928">
          <cell r="A928">
            <v>8000</v>
          </cell>
          <cell r="B928" t="str">
            <v>SUB O.C. CANALIZACIONES VARIAS</v>
          </cell>
        </row>
        <row r="929">
          <cell r="A929">
            <v>8001</v>
          </cell>
          <cell r="B929" t="str">
            <v>SUB O.C. VARIAS</v>
          </cell>
        </row>
        <row r="930">
          <cell r="A930">
            <v>8002</v>
          </cell>
          <cell r="B930" t="str">
            <v>SUB LA CABAÑA O. C. EXPANSION</v>
          </cell>
        </row>
        <row r="931">
          <cell r="A931">
            <v>8003</v>
          </cell>
          <cell r="B931" t="str">
            <v>SUB ITAGUI O. C. EXPANSION</v>
          </cell>
        </row>
        <row r="932">
          <cell r="A932">
            <v>8004</v>
          </cell>
          <cell r="B932" t="str">
            <v>SUB. YARUMAL II O.C. AMPLIACION</v>
          </cell>
        </row>
        <row r="933">
          <cell r="A933">
            <v>8005</v>
          </cell>
          <cell r="B933" t="str">
            <v>SUB. SAN ANTONIO OO. CC. AMPLIACION</v>
          </cell>
        </row>
        <row r="934">
          <cell r="A934">
            <v>8006</v>
          </cell>
          <cell r="B934" t="str">
            <v>SUB. RIONEGRO O.C. AMPLIACION</v>
          </cell>
        </row>
        <row r="935">
          <cell r="A935">
            <v>8007</v>
          </cell>
          <cell r="B935" t="str">
            <v>SUB. SANTA ROSA O.C. AMPLIACION</v>
          </cell>
        </row>
        <row r="936">
          <cell r="A936">
            <v>8008</v>
          </cell>
          <cell r="B936" t="str">
            <v>SUB. O.C. CANALIZACIONES ITAGUI</v>
          </cell>
        </row>
        <row r="937">
          <cell r="A937">
            <v>8009</v>
          </cell>
          <cell r="B937" t="str">
            <v>SUB. O.C. CANALIZACIONES CABA\A</v>
          </cell>
        </row>
        <row r="938">
          <cell r="A938">
            <v>8010</v>
          </cell>
          <cell r="B938" t="str">
            <v>SUB. O.C. CANALIZACIONES ORIENTE</v>
          </cell>
        </row>
        <row r="939">
          <cell r="A939">
            <v>8011</v>
          </cell>
          <cell r="B939" t="str">
            <v>EXPANSION REDES PRIMARIAS</v>
          </cell>
        </row>
        <row r="940">
          <cell r="A940">
            <v>8012</v>
          </cell>
          <cell r="B940" t="str">
            <v>REPOSICION REDES PRIMARIAS</v>
          </cell>
        </row>
        <row r="941">
          <cell r="A941">
            <v>8013</v>
          </cell>
          <cell r="B941" t="str">
            <v>RECTIFICACION REDES SECUNDARIAS</v>
          </cell>
        </row>
        <row r="942">
          <cell r="A942">
            <v>8014</v>
          </cell>
          <cell r="B942" t="str">
            <v>EST. REDES PRIMARIAS AISLAD.</v>
          </cell>
        </row>
        <row r="943">
          <cell r="A943">
            <v>8015</v>
          </cell>
          <cell r="B943" t="str">
            <v>CENTRO DE INFORMACION REDES</v>
          </cell>
        </row>
        <row r="944">
          <cell r="A944">
            <v>8016</v>
          </cell>
          <cell r="B944" t="str">
            <v>RECONSTRUCCION TRANSFORMADORES</v>
          </cell>
        </row>
        <row r="945">
          <cell r="A945">
            <v>8017</v>
          </cell>
          <cell r="B945" t="str">
            <v>AUTOMATIZACION DE LA DISTRIBUC</v>
          </cell>
        </row>
        <row r="946">
          <cell r="A946">
            <v>8018</v>
          </cell>
          <cell r="B946" t="str">
            <v>REDES OTRAS ENTIDADES</v>
          </cell>
        </row>
        <row r="947">
          <cell r="A947">
            <v>8019</v>
          </cell>
          <cell r="B947" t="str">
            <v>SUB. RIO CLARO 110KV EXPANSION</v>
          </cell>
        </row>
        <row r="948">
          <cell r="A948">
            <v>8020</v>
          </cell>
          <cell r="B948" t="str">
            <v>REDES SUBESTACION ORIENTE II</v>
          </cell>
        </row>
        <row r="949">
          <cell r="A949">
            <v>8021</v>
          </cell>
          <cell r="B949" t="str">
            <v>REDES SUB LA CABANA</v>
          </cell>
        </row>
        <row r="950">
          <cell r="A950">
            <v>8022</v>
          </cell>
          <cell r="B950" t="str">
            <v>REDES SUB. ITAGUI</v>
          </cell>
        </row>
        <row r="951">
          <cell r="A951">
            <v>8023</v>
          </cell>
          <cell r="B951" t="str">
            <v>CONTRATOS REDES ZONA SUR</v>
          </cell>
        </row>
        <row r="952">
          <cell r="A952">
            <v>8024</v>
          </cell>
          <cell r="B952" t="str">
            <v>CONTRATO RED AEREA</v>
          </cell>
        </row>
        <row r="953">
          <cell r="A953">
            <v>8025</v>
          </cell>
          <cell r="B953" t="str">
            <v>ESTUDIOS DISTRIBUCION ENERGIA</v>
          </cell>
        </row>
        <row r="954">
          <cell r="A954">
            <v>8026</v>
          </cell>
          <cell r="B954" t="str">
            <v>CONTRATOS REDES ZONA NORTE</v>
          </cell>
        </row>
        <row r="955">
          <cell r="A955">
            <v>8027</v>
          </cell>
          <cell r="B955" t="str">
            <v>SUB. RIO CLARO 110KV OC EXPANSION</v>
          </cell>
        </row>
        <row r="956">
          <cell r="A956">
            <v>8028</v>
          </cell>
          <cell r="B956" t="str">
            <v>SUB. RIONEGRO AMPLIACION</v>
          </cell>
        </row>
        <row r="957">
          <cell r="A957">
            <v>8029</v>
          </cell>
          <cell r="B957" t="str">
            <v>INGENIERIA DISTRIBUCION 95-2000</v>
          </cell>
        </row>
        <row r="958">
          <cell r="A958">
            <v>8030</v>
          </cell>
          <cell r="B958" t="str">
            <v>SUB. STA ROSA AMPLIACION</v>
          </cell>
        </row>
        <row r="959">
          <cell r="A959">
            <v>8031</v>
          </cell>
          <cell r="B959" t="str">
            <v>S/E SAN CRISTOBAL AMPLIACION</v>
          </cell>
        </row>
        <row r="960">
          <cell r="A960">
            <v>8032</v>
          </cell>
          <cell r="B960" t="str">
            <v>SUB YARUMAL AMPLIACION</v>
          </cell>
        </row>
        <row r="961">
          <cell r="A961">
            <v>8033</v>
          </cell>
          <cell r="B961" t="str">
            <v>SUB ITAGUI EXPANSION</v>
          </cell>
        </row>
        <row r="962">
          <cell r="A962">
            <v>8034</v>
          </cell>
          <cell r="B962" t="str">
            <v>SUB LA CABANA EXPANSION</v>
          </cell>
        </row>
        <row r="963">
          <cell r="A963">
            <v>8035</v>
          </cell>
          <cell r="B963" t="str">
            <v>SUB REP/RESP TRANSF POTENCIA</v>
          </cell>
        </row>
        <row r="964">
          <cell r="A964">
            <v>8036</v>
          </cell>
          <cell r="B964" t="str">
            <v>SUB REP/RESP INTERRUP SECCIONAD</v>
          </cell>
        </row>
        <row r="965">
          <cell r="A965">
            <v>8037</v>
          </cell>
          <cell r="B965" t="str">
            <v>SUB REP/RESP TRANSFORMAD MEDIDA</v>
          </cell>
        </row>
        <row r="966">
          <cell r="A966">
            <v>8038</v>
          </cell>
          <cell r="B966" t="str">
            <v>SUB REP/RESP PARARRAYOS</v>
          </cell>
        </row>
        <row r="967">
          <cell r="A967">
            <v>8039</v>
          </cell>
          <cell r="B967" t="str">
            <v>ANTICIPOS DISTRIBUCION 95 - 2000</v>
          </cell>
        </row>
        <row r="968">
          <cell r="A968">
            <v>8040</v>
          </cell>
          <cell r="B968" t="str">
            <v>SUB REFUERZO PROTECCIONES VARIAS</v>
          </cell>
        </row>
        <row r="969">
          <cell r="A969">
            <v>8041</v>
          </cell>
          <cell r="B969" t="str">
            <v>SUB REFUERZO PROTECC COMUNICAC.</v>
          </cell>
        </row>
        <row r="970">
          <cell r="A970">
            <v>8042</v>
          </cell>
          <cell r="B970" t="str">
            <v>SUB REP/RESP VARIAS</v>
          </cell>
        </row>
        <row r="971">
          <cell r="A971">
            <v>8043</v>
          </cell>
          <cell r="B971" t="str">
            <v>OBRAS CIVILES VARIAS PESD</v>
          </cell>
        </row>
        <row r="972">
          <cell r="A972">
            <v>8044</v>
          </cell>
          <cell r="B972" t="str">
            <v>SUBESTACION SANTA ANA</v>
          </cell>
        </row>
        <row r="973">
          <cell r="A973">
            <v>8045</v>
          </cell>
          <cell r="B973" t="str">
            <v>GASTOS FINANCIEROS DISTRIBUCION</v>
          </cell>
        </row>
        <row r="974">
          <cell r="A974">
            <v>8046</v>
          </cell>
          <cell r="B974" t="str">
            <v>EMPALME ZAMORA-CABANA-OCCIDENTE</v>
          </cell>
        </row>
        <row r="975">
          <cell r="A975">
            <v>8047</v>
          </cell>
          <cell r="B975" t="str">
            <v>EMPALME BELEN ITAGUI ANCON SUR</v>
          </cell>
        </row>
        <row r="976">
          <cell r="A976">
            <v>8048</v>
          </cell>
          <cell r="B976" t="str">
            <v>INTERCONEXION 110 KV SUB BELLO</v>
          </cell>
        </row>
        <row r="977">
          <cell r="A977">
            <v>8049</v>
          </cell>
          <cell r="B977" t="str">
            <v>AJ POR INFL PL EXP SUB DIST FUT</v>
          </cell>
        </row>
        <row r="978">
          <cell r="A978">
            <v>8050</v>
          </cell>
          <cell r="B978" t="str">
            <v>CENTRO DE COSTO NO EXISTE!!!</v>
          </cell>
        </row>
        <row r="979">
          <cell r="A979">
            <v>8051</v>
          </cell>
          <cell r="B979" t="str">
            <v>INVERSIONES ANALISIS TECNICO</v>
          </cell>
        </row>
        <row r="980">
          <cell r="A980">
            <v>8052</v>
          </cell>
          <cell r="B980" t="str">
            <v>INVERSIONES Y MEJORAS ZONA METROPOLITANA</v>
          </cell>
        </row>
        <row r="981">
          <cell r="A981">
            <v>8053</v>
          </cell>
          <cell r="B981" t="str">
            <v>INVERSIONES Y MEJORAS ZONA GUADALUPE</v>
          </cell>
        </row>
        <row r="982">
          <cell r="A982">
            <v>8054</v>
          </cell>
          <cell r="B982" t="str">
            <v>INVERSIONES Y MEJORAS ZONA GUATAPE</v>
          </cell>
        </row>
        <row r="983">
          <cell r="A983">
            <v>8055</v>
          </cell>
          <cell r="B983" t="str">
            <v>INVERSIONES Y MEJORAS SECCION PLAYAS</v>
          </cell>
        </row>
        <row r="984">
          <cell r="A984">
            <v>8056</v>
          </cell>
          <cell r="B984" t="str">
            <v>INVERSIONES OPERACIÓN CENTRO CONTROL</v>
          </cell>
        </row>
        <row r="985">
          <cell r="A985">
            <v>8057</v>
          </cell>
          <cell r="B985" t="str">
            <v>INVERSIONES MANTENIMIENTO CENTRO CONTROL</v>
          </cell>
        </row>
        <row r="986">
          <cell r="A986">
            <v>8058</v>
          </cell>
          <cell r="B986" t="str">
            <v>REHABILITACION CENTRAL GUATAPE</v>
          </cell>
        </row>
        <row r="987">
          <cell r="A987">
            <v>8059</v>
          </cell>
          <cell r="B987" t="str">
            <v>PROYECTOS COMUNICACIONES</v>
          </cell>
        </row>
        <row r="988">
          <cell r="A988">
            <v>8060</v>
          </cell>
          <cell r="B988" t="str">
            <v>CENTRO DE COSTO NO EXISTE!!!</v>
          </cell>
        </row>
        <row r="989">
          <cell r="A989">
            <v>8061</v>
          </cell>
          <cell r="B989" t="str">
            <v>EQUIPOS PROD ENERGIA FUTURO</v>
          </cell>
        </row>
        <row r="990">
          <cell r="A990">
            <v>8062</v>
          </cell>
          <cell r="B990" t="str">
            <v>REPOSIC EG TRON G1P 3 Y PB</v>
          </cell>
        </row>
        <row r="991">
          <cell r="A991">
            <v>8063</v>
          </cell>
          <cell r="B991" t="str">
            <v>MODERNIZACION GUATAPE</v>
          </cell>
        </row>
        <row r="992">
          <cell r="A992">
            <v>8064</v>
          </cell>
          <cell r="B992" t="str">
            <v>OBRAS VARIAS DIVISION TECNICA FUTURA</v>
          </cell>
        </row>
        <row r="993">
          <cell r="A993">
            <v>8065</v>
          </cell>
          <cell r="B993" t="str">
            <v>CENTRO DE COSTO NO EXISTE!!!</v>
          </cell>
        </row>
        <row r="994">
          <cell r="A994">
            <v>8066</v>
          </cell>
          <cell r="B994" t="str">
            <v>OBRAS VARIAS MINICENTRAL PAJARITO</v>
          </cell>
        </row>
        <row r="995">
          <cell r="A995">
            <v>8067</v>
          </cell>
          <cell r="B995" t="str">
            <v>OBRAS VARIANTE MINICENTRAL DOLORES</v>
          </cell>
        </row>
        <row r="996">
          <cell r="A996">
            <v>8068</v>
          </cell>
          <cell r="B996" t="str">
            <v>DISENO PAJARITO DOLORES</v>
          </cell>
        </row>
        <row r="997">
          <cell r="A997">
            <v>8069</v>
          </cell>
          <cell r="B997" t="str">
            <v>CENTRO DE COSTO NO EXISTE!!!</v>
          </cell>
        </row>
        <row r="998">
          <cell r="A998">
            <v>8071</v>
          </cell>
          <cell r="B998" t="str">
            <v>EQUIPOS MINICENTRAL PAJARITO</v>
          </cell>
        </row>
        <row r="999">
          <cell r="A999">
            <v>8072</v>
          </cell>
          <cell r="B999" t="str">
            <v>EQUIPOS MINICENTRAL DOLORES</v>
          </cell>
        </row>
        <row r="1000">
          <cell r="A1000">
            <v>8073</v>
          </cell>
          <cell r="B1000" t="str">
            <v>INTERVENTORIA PAJARITO DOLORES</v>
          </cell>
        </row>
        <row r="1001">
          <cell r="A1001">
            <v>8074</v>
          </cell>
          <cell r="B1001" t="str">
            <v>INGEN. Y ADMON. MINICENTRALES</v>
          </cell>
        </row>
        <row r="1002">
          <cell r="A1002">
            <v>8075</v>
          </cell>
          <cell r="B1002" t="str">
            <v>CENTRO DE COSTO NO EXISTE!!!</v>
          </cell>
        </row>
        <row r="1003">
          <cell r="A1003">
            <v>8079</v>
          </cell>
          <cell r="B1003" t="str">
            <v>ANTICIPO MINICENTRALES PAJARITO DOLORES</v>
          </cell>
        </row>
        <row r="1004">
          <cell r="A1004">
            <v>8080</v>
          </cell>
          <cell r="B1004" t="str">
            <v>CENTRO DE COSTO NO EXISTE!!!</v>
          </cell>
        </row>
        <row r="1005">
          <cell r="A1005">
            <v>8089</v>
          </cell>
          <cell r="B1005" t="str">
            <v>ANTIC GENERACION Y REPOS. EQ. FUTUROS</v>
          </cell>
        </row>
        <row r="1006">
          <cell r="A1006">
            <v>8090</v>
          </cell>
          <cell r="B1006" t="str">
            <v>CENTRO DE COSTO NO EXISTE!!!</v>
          </cell>
        </row>
        <row r="1007">
          <cell r="A1007">
            <v>8098</v>
          </cell>
          <cell r="B1007" t="str">
            <v>ING. Y ADMON. GENER. Y REP. EQUIPOS FUT.</v>
          </cell>
        </row>
        <row r="1008">
          <cell r="A1008">
            <v>8099</v>
          </cell>
          <cell r="B1008" t="str">
            <v>CENTRO DE COSTO NO EXISTE!!!</v>
          </cell>
        </row>
        <row r="1009">
          <cell r="A1009">
            <v>8102</v>
          </cell>
          <cell r="B1009" t="str">
            <v>ING PLAN REDUCC PERDIDAS 95 - 2000</v>
          </cell>
        </row>
        <row r="1010">
          <cell r="A1010">
            <v>8103</v>
          </cell>
          <cell r="B1010" t="str">
            <v>INSTALACION CONTADORES H.V. PERDIDAS</v>
          </cell>
        </row>
        <row r="1011">
          <cell r="A1011">
            <v>8104</v>
          </cell>
          <cell r="B1011" t="str">
            <v>CONTADORES SECCION MEDICION</v>
          </cell>
        </row>
        <row r="1012">
          <cell r="A1012">
            <v>8105</v>
          </cell>
          <cell r="B1012" t="str">
            <v>INSTALACION CONTADORES H.V.</v>
          </cell>
        </row>
        <row r="1013">
          <cell r="A1013">
            <v>8106</v>
          </cell>
          <cell r="B1013" t="str">
            <v>INSTALACION CONTADORES PRPF</v>
          </cell>
        </row>
        <row r="1014">
          <cell r="A1014">
            <v>8107</v>
          </cell>
          <cell r="B1014" t="str">
            <v>REDES PRIMARIAS HV</v>
          </cell>
        </row>
        <row r="1015">
          <cell r="A1015">
            <v>8108</v>
          </cell>
          <cell r="B1015" t="str">
            <v>REDES SECUNDARIAS HV</v>
          </cell>
        </row>
        <row r="1016">
          <cell r="A1016">
            <v>8109</v>
          </cell>
          <cell r="B1016" t="str">
            <v>TRANSFORMADORES HV</v>
          </cell>
        </row>
        <row r="1017">
          <cell r="A1017">
            <v>8110</v>
          </cell>
          <cell r="B1017" t="str">
            <v>EXPANSION REDES D.E.N.</v>
          </cell>
        </row>
        <row r="1018">
          <cell r="A1018">
            <v>8111</v>
          </cell>
          <cell r="B1018" t="str">
            <v>EXPANSION REDES D.E.C.</v>
          </cell>
        </row>
        <row r="1019">
          <cell r="A1019">
            <v>8112</v>
          </cell>
          <cell r="B1019" t="str">
            <v>EXPANSION REDES D.E.S.</v>
          </cell>
        </row>
        <row r="1020">
          <cell r="A1020">
            <v>8113</v>
          </cell>
          <cell r="B1020" t="str">
            <v>LEVANT. INFORMACION DISTRIBUCION</v>
          </cell>
        </row>
        <row r="1021">
          <cell r="A1021">
            <v>8114</v>
          </cell>
          <cell r="B1021" t="str">
            <v>CONTRATOS UNIDAD GESTION Y ANALISIS D.E.</v>
          </cell>
        </row>
        <row r="1022">
          <cell r="A1022">
            <v>8115</v>
          </cell>
          <cell r="B1022" t="str">
            <v>CONTRATOS DEPTO. CONTROL ENERGIA</v>
          </cell>
        </row>
        <row r="1023">
          <cell r="A1023">
            <v>8116</v>
          </cell>
          <cell r="B1023" t="str">
            <v>CENTRO DE COSTO NO EXISTE!!!</v>
          </cell>
        </row>
        <row r="1024">
          <cell r="A1024">
            <v>8117</v>
          </cell>
          <cell r="B1024" t="str">
            <v>PILAS PUBLICAS</v>
          </cell>
        </row>
        <row r="1025">
          <cell r="A1025">
            <v>8118</v>
          </cell>
          <cell r="B1025" t="str">
            <v>RECONSTRUCCION TRANSFORMADOR BARBOSA</v>
          </cell>
        </row>
        <row r="1026">
          <cell r="A1026">
            <v>8119</v>
          </cell>
          <cell r="B1026" t="str">
            <v>CENTRO DE COSTO NO EXISTE!!!</v>
          </cell>
        </row>
        <row r="1027">
          <cell r="A1027">
            <v>8120</v>
          </cell>
          <cell r="B1027" t="str">
            <v>SISTEMA TELEMEDIDA DISTRIBUCION</v>
          </cell>
        </row>
        <row r="1028">
          <cell r="A1028">
            <v>8121</v>
          </cell>
          <cell r="B1028" t="str">
            <v>SIST TELEMEDIDA GENERACION</v>
          </cell>
        </row>
        <row r="1029">
          <cell r="A1029">
            <v>8122</v>
          </cell>
          <cell r="B1029" t="str">
            <v>SUB CENTRO CONTROL TELEMEDIDA D.</v>
          </cell>
        </row>
        <row r="1030">
          <cell r="A1030">
            <v>8123</v>
          </cell>
          <cell r="B1030" t="str">
            <v>SUB CENTRO CONTROL TELEMEDIDA G.</v>
          </cell>
        </row>
        <row r="1031">
          <cell r="A1031">
            <v>8124</v>
          </cell>
          <cell r="B1031" t="str">
            <v>CENTRO DE COSTO NO EXISTE!!!</v>
          </cell>
        </row>
        <row r="1032">
          <cell r="A1032">
            <v>8129</v>
          </cell>
          <cell r="B1032" t="str">
            <v>INGENIERIA TELEMEDIDA</v>
          </cell>
        </row>
        <row r="1033">
          <cell r="A1033">
            <v>8130</v>
          </cell>
          <cell r="B1033" t="str">
            <v>OBRAS CIVILES SIST. TELEMEDIDA DISTRIB</v>
          </cell>
        </row>
        <row r="1034">
          <cell r="A1034">
            <v>8131</v>
          </cell>
          <cell r="B1034" t="str">
            <v>OBRAS CIVILES SIST. TELEMEDIDA GENERACION</v>
          </cell>
        </row>
        <row r="1035">
          <cell r="A1035">
            <v>8132</v>
          </cell>
          <cell r="B1035" t="str">
            <v>CENTRO DE COSTO NO EXISTE!!!</v>
          </cell>
        </row>
        <row r="1036">
          <cell r="A1036">
            <v>8135</v>
          </cell>
          <cell r="B1036" t="str">
            <v>CONSULTORIA TELEMEDIDA DISTRIBUCION</v>
          </cell>
        </row>
        <row r="1037">
          <cell r="A1037">
            <v>8136</v>
          </cell>
          <cell r="B1037" t="str">
            <v>CONSULTORIA TELEMEDIDA GENERACION</v>
          </cell>
        </row>
        <row r="1038">
          <cell r="A1038">
            <v>8137</v>
          </cell>
          <cell r="B1038" t="str">
            <v>CENTRO DE COSTO NO EXISTE!!!</v>
          </cell>
        </row>
        <row r="1039">
          <cell r="A1039">
            <v>8139</v>
          </cell>
          <cell r="B1039" t="str">
            <v>ANT REDUCCION PERDIDAS FUTURO</v>
          </cell>
        </row>
        <row r="1040">
          <cell r="A1040">
            <v>8140</v>
          </cell>
          <cell r="B1040" t="str">
            <v>CENTRO DE COSTO NO EXISTE!!!</v>
          </cell>
        </row>
        <row r="1041">
          <cell r="A1041">
            <v>8142</v>
          </cell>
          <cell r="B1041" t="str">
            <v>GASTOS FCIEROS. P.R.P.F.</v>
          </cell>
        </row>
        <row r="1042">
          <cell r="A1042">
            <v>8143</v>
          </cell>
          <cell r="B1042" t="str">
            <v>CENTRO DE COSTO NO EXISTE!!!</v>
          </cell>
        </row>
        <row r="1043">
          <cell r="A1043">
            <v>8149</v>
          </cell>
          <cell r="B1043" t="str">
            <v>AJ POR INFL PL RED PERD FUT</v>
          </cell>
        </row>
        <row r="1044">
          <cell r="A1044">
            <v>8150</v>
          </cell>
          <cell r="B1044" t="str">
            <v>CONTR. PRESTACION SERVICIOS REDES</v>
          </cell>
        </row>
        <row r="1045">
          <cell r="A1045">
            <v>8151</v>
          </cell>
          <cell r="B1045" t="str">
            <v>CENTRO DE COSTO NO EXISTE!!!</v>
          </cell>
        </row>
        <row r="1046">
          <cell r="A1046">
            <v>8152</v>
          </cell>
          <cell r="B1046" t="str">
            <v>OBRA PUBLICA ZONA NORTE</v>
          </cell>
        </row>
        <row r="1047">
          <cell r="A1047">
            <v>8153</v>
          </cell>
          <cell r="B1047" t="str">
            <v>OBRA PUBLICA ZONA SUR</v>
          </cell>
        </row>
        <row r="1048">
          <cell r="A1048">
            <v>8154</v>
          </cell>
          <cell r="B1048" t="str">
            <v>CONTRATOS REPARACION DANOS</v>
          </cell>
        </row>
        <row r="1049">
          <cell r="A1049">
            <v>8155</v>
          </cell>
          <cell r="B1049" t="str">
            <v>OBRA PUBLICA ZONA SUR ALUMBRADO PUBLICO</v>
          </cell>
        </row>
        <row r="1050">
          <cell r="A1050">
            <v>8156</v>
          </cell>
          <cell r="B1050" t="str">
            <v>CONTRATOS MANTENIMIENTO</v>
          </cell>
        </row>
        <row r="1051">
          <cell r="A1051">
            <v>8157</v>
          </cell>
          <cell r="B1051" t="str">
            <v>CLIENTES ALUMBRADO PUBLICO</v>
          </cell>
        </row>
        <row r="1052">
          <cell r="A1052">
            <v>8158</v>
          </cell>
          <cell r="B1052" t="str">
            <v>ATENCION CLIENTE MMTO. PREVENTIVO RURAL</v>
          </cell>
        </row>
        <row r="1053">
          <cell r="A1053">
            <v>8159</v>
          </cell>
          <cell r="B1053" t="str">
            <v>CONTRATO REDES SUBTERRANEAS</v>
          </cell>
        </row>
        <row r="1054">
          <cell r="A1054">
            <v>8160</v>
          </cell>
          <cell r="B1054" t="str">
            <v>SERVICIOS EXTERNOS NORTE</v>
          </cell>
        </row>
        <row r="1055">
          <cell r="A1055">
            <v>8161</v>
          </cell>
          <cell r="B1055" t="str">
            <v>SERVICIOS EXTERNOS SUR</v>
          </cell>
        </row>
        <row r="1056">
          <cell r="A1056">
            <v>8162</v>
          </cell>
          <cell r="B1056" t="str">
            <v>SERVICIOS EXTERNOS CENTRO</v>
          </cell>
        </row>
        <row r="1057">
          <cell r="A1057">
            <v>8163</v>
          </cell>
          <cell r="B1057" t="str">
            <v>CENTRO DE COSTO NO EXISTE!!!</v>
          </cell>
        </row>
        <row r="1058">
          <cell r="A1058">
            <v>8168</v>
          </cell>
          <cell r="B1058" t="str">
            <v>PORTAFOLIO SERV. UN. CONTROLES Y PROTEC.</v>
          </cell>
        </row>
        <row r="1059">
          <cell r="A1059">
            <v>8169</v>
          </cell>
          <cell r="B1059" t="str">
            <v>PORTAFOLIO SERVICIOS DEPTO. MTTO. SUBES.</v>
          </cell>
        </row>
        <row r="1060">
          <cell r="A1060">
            <v>8170</v>
          </cell>
          <cell r="B1060" t="str">
            <v>PORTAFOLIO SERVICIOS DEPTO MTTO. EQUIPOS</v>
          </cell>
        </row>
        <row r="1061">
          <cell r="A1061">
            <v>8171</v>
          </cell>
          <cell r="B1061" t="str">
            <v>CENTRO DE COSTO NO EXISTE!!!</v>
          </cell>
        </row>
        <row r="1062">
          <cell r="A1062">
            <v>8172</v>
          </cell>
          <cell r="B1062" t="str">
            <v>PORTAFOLIO SERVICIOS LINEA PREFERENCIAL</v>
          </cell>
        </row>
        <row r="1063">
          <cell r="A1063">
            <v>8173</v>
          </cell>
          <cell r="B1063" t="str">
            <v>PORTAFOLIO SERVICIOS DIVISION MONTALES</v>
          </cell>
        </row>
        <row r="1064">
          <cell r="A1064">
            <v>8174</v>
          </cell>
          <cell r="B1064" t="str">
            <v>CENTRO DE COSTO NO EXISTE!!!</v>
          </cell>
        </row>
        <row r="1065">
          <cell r="A1065">
            <v>8202</v>
          </cell>
          <cell r="B1065" t="str">
            <v>INTERVENTORIA DISTRIBUCION GAS</v>
          </cell>
        </row>
        <row r="1066">
          <cell r="A1066">
            <v>8203</v>
          </cell>
          <cell r="B1066" t="str">
            <v>DISENO DISTRIB Y CONTROL GAS</v>
          </cell>
        </row>
        <row r="1067">
          <cell r="A1067">
            <v>8204</v>
          </cell>
          <cell r="B1067" t="str">
            <v>CENTRO DE COSTO NO EXISTE!!!</v>
          </cell>
        </row>
        <row r="1068">
          <cell r="A1068">
            <v>8209</v>
          </cell>
          <cell r="B1068" t="str">
            <v>INGENIERIA PROYECTO GAS</v>
          </cell>
        </row>
        <row r="1069">
          <cell r="A1069">
            <v>8210</v>
          </cell>
          <cell r="B1069" t="str">
            <v>CENTRO DE COSTO NO EXISTE!!!</v>
          </cell>
        </row>
        <row r="1070">
          <cell r="A1070">
            <v>8211</v>
          </cell>
          <cell r="B1070" t="str">
            <v>CENTRO CONTROL EQUIPOS</v>
          </cell>
        </row>
        <row r="1071">
          <cell r="A1071">
            <v>8212</v>
          </cell>
          <cell r="B1071" t="str">
            <v>TUBERIA CENTRAL ACERO ACCESOR</v>
          </cell>
        </row>
        <row r="1072">
          <cell r="A1072">
            <v>8213</v>
          </cell>
          <cell r="B1072" t="str">
            <v>ESTACION EQUIPOS</v>
          </cell>
        </row>
        <row r="1073">
          <cell r="A1073">
            <v>8214</v>
          </cell>
          <cell r="B1073" t="str">
            <v>CENTRO DE COSTO NO EXISTE!!!</v>
          </cell>
        </row>
        <row r="1074">
          <cell r="A1074">
            <v>8221</v>
          </cell>
          <cell r="B1074" t="str">
            <v>REDES DISTRIBUCION MEDIA PRESION</v>
          </cell>
        </row>
        <row r="1075">
          <cell r="A1075">
            <v>8222</v>
          </cell>
          <cell r="B1075" t="str">
            <v>CENTRO DE COSTO NO EXISTE!!!</v>
          </cell>
        </row>
        <row r="1076">
          <cell r="A1076">
            <v>8223</v>
          </cell>
          <cell r="B1076" t="str">
            <v>OBRA CIVIL CENTRO DE CONTROL</v>
          </cell>
        </row>
        <row r="1077">
          <cell r="A1077">
            <v>8224</v>
          </cell>
          <cell r="B1077" t="str">
            <v>OBRA CIVIL ESTAC TERMINALES</v>
          </cell>
        </row>
        <row r="1078">
          <cell r="A1078">
            <v>8225</v>
          </cell>
          <cell r="B1078" t="str">
            <v>OBRA CIVIL TUBERIA CENTRAL ACERO</v>
          </cell>
        </row>
        <row r="1079">
          <cell r="A1079">
            <v>8226</v>
          </cell>
          <cell r="B1079" t="str">
            <v>CENTRO DE COSTO NO EXISTE!!!</v>
          </cell>
        </row>
        <row r="1080">
          <cell r="A1080">
            <v>8230</v>
          </cell>
          <cell r="B1080" t="str">
            <v>REDES PLAN PILOTO GAS HV</v>
          </cell>
        </row>
        <row r="1081">
          <cell r="A1081">
            <v>8231</v>
          </cell>
          <cell r="B1081" t="str">
            <v>MEDIDORES GAS</v>
          </cell>
        </row>
        <row r="1082">
          <cell r="A1082">
            <v>8232</v>
          </cell>
          <cell r="B1082" t="str">
            <v>CENTRO DE COSTO NO EXISTE!!!</v>
          </cell>
        </row>
        <row r="1083">
          <cell r="A1083">
            <v>8235</v>
          </cell>
          <cell r="B1083" t="str">
            <v>DESPACHO CUADRILLAS GAS</v>
          </cell>
        </row>
        <row r="1084">
          <cell r="A1084">
            <v>8236</v>
          </cell>
          <cell r="B1084" t="str">
            <v>CENTRO DE COSTO NO EXISTE!!!</v>
          </cell>
        </row>
        <row r="1085">
          <cell r="A1085">
            <v>8241</v>
          </cell>
          <cell r="B1085" t="str">
            <v>MASIFICACION GAS</v>
          </cell>
        </row>
        <row r="1086">
          <cell r="A1086">
            <v>8243</v>
          </cell>
          <cell r="B1086" t="str">
            <v>CENTRO DE COSTO NO EXISTE!!!</v>
          </cell>
        </row>
        <row r="1087">
          <cell r="A1087">
            <v>8279</v>
          </cell>
          <cell r="B1087" t="str">
            <v>ANTICIPOS PROYECTO GAS</v>
          </cell>
        </row>
        <row r="1088">
          <cell r="A1088">
            <v>8280</v>
          </cell>
          <cell r="B1088" t="str">
            <v>GASTOS FROS FONADE GAS</v>
          </cell>
        </row>
        <row r="1089">
          <cell r="A1089">
            <v>8281</v>
          </cell>
          <cell r="B1089" t="str">
            <v>GASTOS FINANANCIEROS GAS EXIMBANK.</v>
          </cell>
        </row>
        <row r="1090">
          <cell r="A1090">
            <v>8282</v>
          </cell>
          <cell r="B1090" t="str">
            <v>GASTOS FINANCIEROS CITIBANK-GAS</v>
          </cell>
        </row>
        <row r="1091">
          <cell r="A1091">
            <v>8283</v>
          </cell>
          <cell r="B1091" t="str">
            <v>CENTRO DE COSTO NO EXISTE!!!</v>
          </cell>
        </row>
        <row r="1092">
          <cell r="A1092">
            <v>8293</v>
          </cell>
          <cell r="B1092" t="str">
            <v>AJ POR INFL PROYECTO GAS</v>
          </cell>
        </row>
        <row r="1093">
          <cell r="A1093">
            <v>8294</v>
          </cell>
          <cell r="B1093" t="str">
            <v>AJUSTES POR DIFERENCIA EN CAMBIO</v>
          </cell>
        </row>
        <row r="1094">
          <cell r="A1094">
            <v>8295</v>
          </cell>
          <cell r="B1094" t="str">
            <v>CENTRO DE COSTO NO EXISTE!!!</v>
          </cell>
        </row>
        <row r="1095">
          <cell r="A1095">
            <v>8300</v>
          </cell>
          <cell r="B1095" t="str">
            <v>SUB EL SAALTO 220 KV O. C. EXPANSION</v>
          </cell>
        </row>
        <row r="1096">
          <cell r="A1096">
            <v>8301</v>
          </cell>
          <cell r="B1096" t="str">
            <v>SUB BELLO 220 KV O. C. EXPANSION</v>
          </cell>
        </row>
        <row r="1097">
          <cell r="A1097">
            <v>8302</v>
          </cell>
          <cell r="B1097" t="str">
            <v>SUB BARBOSA 220 KV O. C. AMPLIACION</v>
          </cell>
        </row>
        <row r="1098">
          <cell r="A1098">
            <v>8303</v>
          </cell>
          <cell r="B1098" t="str">
            <v>SUB GUADALUPE IV 220 KV O. C. AMPLIAC.</v>
          </cell>
        </row>
        <row r="1099">
          <cell r="A1099">
            <v>8304</v>
          </cell>
          <cell r="B1099" t="str">
            <v>SUB COLOMBIA 110 KV O.C. AMPLIAC</v>
          </cell>
        </row>
        <row r="1100">
          <cell r="A1100">
            <v>8305</v>
          </cell>
          <cell r="B1100" t="str">
            <v>SUB GIRARDOTA 110 KV O.C. AMPLIAC.</v>
          </cell>
        </row>
        <row r="1101">
          <cell r="A1101">
            <v>8306</v>
          </cell>
          <cell r="B1101" t="str">
            <v>SUB. MALENA 220KV OC RECONFIG.</v>
          </cell>
        </row>
        <row r="1102">
          <cell r="A1102">
            <v>8307</v>
          </cell>
          <cell r="B1102" t="str">
            <v>SUB. MALENA 220KV RECONFIG.</v>
          </cell>
        </row>
        <row r="1103">
          <cell r="A1103">
            <v>8308</v>
          </cell>
          <cell r="B1103" t="str">
            <v>CENTRO DE COSTO NO EXISTE!!!</v>
          </cell>
        </row>
        <row r="1104">
          <cell r="A1104">
            <v>8310</v>
          </cell>
          <cell r="B1104" t="str">
            <v>EMPALME BELLO P.BLANCAS VILLA HERMOSA</v>
          </cell>
        </row>
        <row r="1105">
          <cell r="A1105">
            <v>8311</v>
          </cell>
          <cell r="B1105" t="str">
            <v>EMPALME RIOGRANDE GIRARDOTA PL BIENAL</v>
          </cell>
        </row>
        <row r="1106">
          <cell r="A1106">
            <v>8312</v>
          </cell>
          <cell r="B1106" t="str">
            <v>EMPALME OCC COLOMBIA P. BLANCAS</v>
          </cell>
        </row>
        <row r="1107">
          <cell r="A1107">
            <v>8313</v>
          </cell>
          <cell r="B1107" t="str">
            <v>LIN EL SALTO BARBOSA C.T. 220 KV</v>
          </cell>
        </row>
        <row r="1108">
          <cell r="A1108">
            <v>8314</v>
          </cell>
          <cell r="B1108" t="str">
            <v>LINEA TASAJERA BELLO 220 KV</v>
          </cell>
        </row>
        <row r="1109">
          <cell r="A1109">
            <v>8312</v>
          </cell>
          <cell r="B1109" t="str">
            <v>CENTRO DE COSTO NO EXISTE!!!</v>
          </cell>
        </row>
        <row r="1110">
          <cell r="A1110">
            <v>8316</v>
          </cell>
          <cell r="B1110" t="str">
            <v>LINEA EL SALTO-YARUMAL I Y II</v>
          </cell>
        </row>
        <row r="1111">
          <cell r="A1111">
            <v>8317</v>
          </cell>
          <cell r="B1111" t="str">
            <v>CENTRO DE COSTO NO EXISTE!!!</v>
          </cell>
        </row>
        <row r="1112">
          <cell r="A1112">
            <v>8319</v>
          </cell>
          <cell r="B1112" t="str">
            <v>LINEA GUADALUPE IV-SALTO III REPLANTEO</v>
          </cell>
        </row>
        <row r="1113">
          <cell r="A1113">
            <v>8320</v>
          </cell>
          <cell r="B1113" t="str">
            <v>ING.EXP,TRANS,TRANSF 91-2000</v>
          </cell>
        </row>
        <row r="1114">
          <cell r="A1114">
            <v>8321</v>
          </cell>
          <cell r="B1114" t="str">
            <v>CENTRO DE COSTO NO EXISTE!!!</v>
          </cell>
        </row>
        <row r="1115">
          <cell r="A1115">
            <v>8325</v>
          </cell>
          <cell r="B1115" t="str">
            <v>GASTOS FCIEROS EXP,TRAS,TRANSF</v>
          </cell>
        </row>
        <row r="1116">
          <cell r="A1116">
            <v>8326</v>
          </cell>
          <cell r="B1116" t="str">
            <v>CENTRO DE COSTO NO EXISTE!!!</v>
          </cell>
        </row>
        <row r="1117">
          <cell r="A1117">
            <v>8327</v>
          </cell>
          <cell r="B1117" t="str">
            <v>SUB EL SALTO 220 KV EXPANSION</v>
          </cell>
        </row>
        <row r="1118">
          <cell r="A1118">
            <v>8328</v>
          </cell>
          <cell r="B1118" t="str">
            <v>SUB BELLO 220 KV EXPANSION</v>
          </cell>
        </row>
        <row r="1119">
          <cell r="A1119">
            <v>8329</v>
          </cell>
          <cell r="B1119" t="str">
            <v>SUB BARBOSA 220 KV AMPLIACION</v>
          </cell>
        </row>
        <row r="1120">
          <cell r="A1120">
            <v>8330</v>
          </cell>
          <cell r="B1120" t="str">
            <v>SUB GUADALUPE IV 220 KV AMPLIACION</v>
          </cell>
        </row>
        <row r="1121">
          <cell r="A1121">
            <v>8331</v>
          </cell>
          <cell r="B1121" t="str">
            <v>SUB COLOMBIA 110 KV AMPLIACION</v>
          </cell>
        </row>
        <row r="1122">
          <cell r="A1122">
            <v>8332</v>
          </cell>
          <cell r="B1122" t="str">
            <v>SUB GIRARDOTA 110 KV AMPLIACION</v>
          </cell>
        </row>
        <row r="1123">
          <cell r="A1123">
            <v>8333</v>
          </cell>
          <cell r="B1123" t="str">
            <v>SUB REP/RESP PARARRAYOS</v>
          </cell>
        </row>
        <row r="1124">
          <cell r="A1124">
            <v>8334</v>
          </cell>
          <cell r="B1124" t="str">
            <v>SUB REP/RESP TRANSFORMAD MEDIDA</v>
          </cell>
        </row>
        <row r="1125">
          <cell r="A1125">
            <v>8335</v>
          </cell>
          <cell r="B1125" t="str">
            <v>SUB REP/RESP TRANSFORMAD POTENCIA</v>
          </cell>
        </row>
        <row r="1126">
          <cell r="A1126">
            <v>8336</v>
          </cell>
          <cell r="B1126" t="str">
            <v>SUB REP/RESP INTERRUPT. SECCIONAD.</v>
          </cell>
        </row>
        <row r="1127">
          <cell r="A1127">
            <v>8337</v>
          </cell>
          <cell r="B1127" t="str">
            <v>SUB REP/RESP VARIOS</v>
          </cell>
        </row>
        <row r="1128">
          <cell r="A1128">
            <v>8338</v>
          </cell>
          <cell r="B1128" t="str">
            <v>SUB REFUERZOS PROTECC. VARIOS</v>
          </cell>
        </row>
        <row r="1129">
          <cell r="A1129">
            <v>8339</v>
          </cell>
          <cell r="B1129" t="str">
            <v>SUB RESPALDO MICROONDAS FIBRA OPTICA</v>
          </cell>
        </row>
        <row r="1130">
          <cell r="A1130">
            <v>8340</v>
          </cell>
          <cell r="B1130" t="str">
            <v>SUB RESPALDO CENETRO DE CONTROL</v>
          </cell>
        </row>
        <row r="1131">
          <cell r="A1131">
            <v>8341</v>
          </cell>
          <cell r="B1131" t="str">
            <v>SUB SISTEMA ANTINCENDIO</v>
          </cell>
        </row>
        <row r="1132">
          <cell r="A1132">
            <v>8342</v>
          </cell>
          <cell r="B1132" t="str">
            <v>OBRAS VARIAS DE TRANSMISION</v>
          </cell>
        </row>
        <row r="1133">
          <cell r="A1133">
            <v>8343</v>
          </cell>
          <cell r="B1133" t="str">
            <v>S/E BELEN BANCO COMPENSACION REACTIVA</v>
          </cell>
        </row>
        <row r="1134">
          <cell r="A1134">
            <v>8344</v>
          </cell>
          <cell r="B1134" t="str">
            <v>S/E MALENA REMODELACION Y AMPLIACION</v>
          </cell>
        </row>
        <row r="1135">
          <cell r="A1135">
            <v>8345</v>
          </cell>
          <cell r="B1135" t="str">
            <v>CENTRO DE COSTO NO EXISTE!!!</v>
          </cell>
        </row>
        <row r="1136">
          <cell r="A1136">
            <v>8346</v>
          </cell>
          <cell r="B1136" t="str">
            <v>AJUSTE PRESTAMO</v>
          </cell>
        </row>
        <row r="1137">
          <cell r="A1137">
            <v>8347</v>
          </cell>
          <cell r="B1137" t="str">
            <v>GASTOS FINANCIEROS</v>
          </cell>
        </row>
        <row r="1138">
          <cell r="A1138">
            <v>8348</v>
          </cell>
          <cell r="B1138" t="str">
            <v>AJ POR INFL TRANS Y TRANSF FUTURO</v>
          </cell>
        </row>
        <row r="1139">
          <cell r="A1139">
            <v>8349</v>
          </cell>
          <cell r="B1139" t="str">
            <v>ANTICIPOS TRANSM Y TRANSF FUTURO</v>
          </cell>
        </row>
        <row r="1140">
          <cell r="A1140">
            <v>8350</v>
          </cell>
          <cell r="B1140" t="str">
            <v>CENTRO DE COSTO NO EXISTE!!!</v>
          </cell>
        </row>
        <row r="1141">
          <cell r="A1141">
            <v>8379</v>
          </cell>
          <cell r="B1141" t="str">
            <v>ANTICIPOS PLAYAS</v>
          </cell>
        </row>
        <row r="1142">
          <cell r="A1142">
            <v>8380</v>
          </cell>
          <cell r="B1142" t="str">
            <v>CENTRO DE COSTO NO EXISTE!!!</v>
          </cell>
        </row>
        <row r="1143">
          <cell r="A1143">
            <v>8401</v>
          </cell>
          <cell r="B1143" t="str">
            <v>DISENOS PORCE II</v>
          </cell>
        </row>
        <row r="1144">
          <cell r="A1144">
            <v>8402</v>
          </cell>
          <cell r="B1144" t="str">
            <v>ESTUDIOS AMBIENTALES PORCE II</v>
          </cell>
        </row>
        <row r="1145">
          <cell r="A1145">
            <v>8403</v>
          </cell>
          <cell r="B1145" t="str">
            <v>INTERVENTORIA PORCE II</v>
          </cell>
        </row>
        <row r="1146">
          <cell r="A1146">
            <v>8404</v>
          </cell>
          <cell r="B1146" t="str">
            <v>CENTRO DE COSTO NO EXISTE!!!</v>
          </cell>
        </row>
        <row r="1147">
          <cell r="A1147">
            <v>8405</v>
          </cell>
          <cell r="B1147" t="str">
            <v>ASESORES PORCE II</v>
          </cell>
        </row>
        <row r="1148">
          <cell r="A1148">
            <v>8406</v>
          </cell>
          <cell r="B1148" t="str">
            <v>TIERRAS Y SERVIDUMBRES PORCE II</v>
          </cell>
        </row>
        <row r="1149">
          <cell r="A1149">
            <v>8407</v>
          </cell>
          <cell r="B1149" t="str">
            <v>INGENIERIA Y ADMON. PORCE II</v>
          </cell>
        </row>
        <row r="1150">
          <cell r="A1150">
            <v>8408</v>
          </cell>
          <cell r="B1150" t="str">
            <v>DISENOS TRANSM ASOCIADA PORCE II</v>
          </cell>
        </row>
        <row r="1151">
          <cell r="A1151">
            <v>8409</v>
          </cell>
          <cell r="B1151" t="str">
            <v>PROGRAMA CAPACITACION BID PORCE</v>
          </cell>
        </row>
        <row r="1152">
          <cell r="A1152">
            <v>8410</v>
          </cell>
          <cell r="B1152" t="str">
            <v>INFRAEST CAMPAMENTOS PORCE II</v>
          </cell>
        </row>
        <row r="1153">
          <cell r="A1153">
            <v>8411</v>
          </cell>
          <cell r="B1153" t="str">
            <v>CENTRO DE COSTO NO EXISTE!!!</v>
          </cell>
        </row>
        <row r="1154">
          <cell r="A1154">
            <v>8412</v>
          </cell>
          <cell r="B1154" t="str">
            <v>INFRAEST CARRET DE ACC PORCE II</v>
          </cell>
        </row>
        <row r="1155">
          <cell r="A1155">
            <v>8413</v>
          </cell>
          <cell r="B1155" t="str">
            <v>CENTRO DE COSTO NO EXISTE!!!</v>
          </cell>
        </row>
        <row r="1156">
          <cell r="A1156">
            <v>8415</v>
          </cell>
          <cell r="B1156" t="str">
            <v>PRESA Y VERT PORCE II</v>
          </cell>
        </row>
        <row r="1157">
          <cell r="A1157">
            <v>8416</v>
          </cell>
          <cell r="B1157" t="str">
            <v>CENTRO DE COSTO NO EXISTE!!!</v>
          </cell>
        </row>
        <row r="1158">
          <cell r="A1158">
            <v>8420</v>
          </cell>
          <cell r="B1158" t="str">
            <v>OBRAS SUBTERRANEAS PORCE II</v>
          </cell>
        </row>
        <row r="1159">
          <cell r="A1159">
            <v>8421</v>
          </cell>
          <cell r="B1159" t="str">
            <v>CENTRO DE COSTO NO EXISTE!!!</v>
          </cell>
        </row>
        <row r="1160">
          <cell r="A1160">
            <v>8422</v>
          </cell>
          <cell r="B1160" t="str">
            <v>SUBESTACION PORCE II</v>
          </cell>
        </row>
        <row r="1161">
          <cell r="A1161">
            <v>8423</v>
          </cell>
          <cell r="B1161" t="str">
            <v>CENTRO DE COSTO NO EXISTE!!!</v>
          </cell>
        </row>
        <row r="1162">
          <cell r="A1162">
            <v>8425</v>
          </cell>
          <cell r="B1162" t="str">
            <v>LINEAS DE TRANSMISION PORCE II</v>
          </cell>
        </row>
        <row r="1163">
          <cell r="A1163">
            <v>8426</v>
          </cell>
          <cell r="B1163" t="str">
            <v>CENTRO DE COSTO NO EXISTE!!!</v>
          </cell>
        </row>
        <row r="1164">
          <cell r="A1164">
            <v>8428</v>
          </cell>
          <cell r="B1164" t="str">
            <v>OBRAS SUSTITUTIVAS PORCE II</v>
          </cell>
        </row>
        <row r="1165">
          <cell r="A1165">
            <v>8429</v>
          </cell>
          <cell r="B1165" t="str">
            <v>CENTRO DE COSTO NO EXISTE!!!</v>
          </cell>
        </row>
        <row r="1166">
          <cell r="A1166">
            <v>8435</v>
          </cell>
          <cell r="B1166" t="str">
            <v>OB PROTECC MEDIO AMB PORCE II</v>
          </cell>
        </row>
        <row r="1167">
          <cell r="A1167">
            <v>8436</v>
          </cell>
          <cell r="B1167" t="str">
            <v>CENTRO DE COSTO NO EXISTE!!!</v>
          </cell>
        </row>
        <row r="1168">
          <cell r="A1168">
            <v>8440</v>
          </cell>
          <cell r="B1168" t="str">
            <v>EQUIPOS INFRAESTRUCTURA PORCE II</v>
          </cell>
        </row>
        <row r="1169">
          <cell r="A1169">
            <v>8441</v>
          </cell>
          <cell r="B1169" t="str">
            <v>TURBINAS Y ASOCIADOS PORCE II</v>
          </cell>
        </row>
        <row r="1170">
          <cell r="A1170">
            <v>8442</v>
          </cell>
          <cell r="B1170" t="str">
            <v>COMPUERTAS PORCE II</v>
          </cell>
        </row>
        <row r="1171">
          <cell r="A1171">
            <v>8443</v>
          </cell>
          <cell r="B1171" t="str">
            <v>GENERADORES Y ASOCIADOS PORCE II</v>
          </cell>
        </row>
        <row r="1172">
          <cell r="A1172">
            <v>8444</v>
          </cell>
          <cell r="B1172" t="str">
            <v>CENTRO DE COSTO NO EXISTE!!!</v>
          </cell>
        </row>
        <row r="1173">
          <cell r="A1173">
            <v>8445</v>
          </cell>
          <cell r="B1173" t="str">
            <v>TRANSFORMADORES PORCE II</v>
          </cell>
        </row>
        <row r="1174">
          <cell r="A1174">
            <v>8446</v>
          </cell>
          <cell r="B1174" t="str">
            <v>CENTRO DE COSTO NO EXISTE!!!</v>
          </cell>
        </row>
        <row r="1175">
          <cell r="A1175">
            <v>8447</v>
          </cell>
          <cell r="B1175" t="str">
            <v>BLIND TUNEL Y DISTRIBUID PORC II</v>
          </cell>
        </row>
        <row r="1176">
          <cell r="A1176">
            <v>8448</v>
          </cell>
          <cell r="B1176" t="str">
            <v>CENTRO DE COSTO NO EXISTE!!!</v>
          </cell>
        </row>
        <row r="1177">
          <cell r="A1177">
            <v>8450</v>
          </cell>
          <cell r="B1177" t="str">
            <v>EQUIP SECUNDARIOS ELECT PORCE II</v>
          </cell>
        </row>
        <row r="1178">
          <cell r="A1178">
            <v>8451</v>
          </cell>
          <cell r="B1178" t="str">
            <v>EQUIPOS SECUND MECAN PORCE II</v>
          </cell>
        </row>
        <row r="1179">
          <cell r="A1179">
            <v>8452</v>
          </cell>
          <cell r="B1179" t="str">
            <v>EQUIPOS SUBESTACION PORCE II</v>
          </cell>
        </row>
        <row r="1180">
          <cell r="A1180">
            <v>8453</v>
          </cell>
          <cell r="B1180" t="str">
            <v>CENTRO DE COSTO NO EXISTE!!!</v>
          </cell>
        </row>
        <row r="1181">
          <cell r="A1181">
            <v>8455</v>
          </cell>
          <cell r="B1181" t="str">
            <v>EQ LINEAS TRANSMISION PORCE II</v>
          </cell>
        </row>
        <row r="1182">
          <cell r="A1182">
            <v>8456</v>
          </cell>
          <cell r="B1182" t="str">
            <v>CENTRO DE COSTO NO EXISTE!!!</v>
          </cell>
        </row>
        <row r="1183">
          <cell r="A1183">
            <v>8457</v>
          </cell>
          <cell r="B1183" t="str">
            <v>INVERSION DE MERCADO NO REGULADO Y P.</v>
          </cell>
        </row>
        <row r="1184">
          <cell r="A1184">
            <v>8458</v>
          </cell>
          <cell r="B1184" t="str">
            <v>EQUIPOS DE CONTROL PORCE II</v>
          </cell>
        </row>
        <row r="1185">
          <cell r="A1185">
            <v>8459</v>
          </cell>
          <cell r="B1185" t="str">
            <v>PROG REDUCC PERD Y USO RAC ENE</v>
          </cell>
        </row>
        <row r="1186">
          <cell r="A1186">
            <v>8460</v>
          </cell>
          <cell r="B1186" t="str">
            <v>CENTRO DE COSTO NO EXISTE!!!</v>
          </cell>
        </row>
        <row r="1187">
          <cell r="A1187">
            <v>8479</v>
          </cell>
          <cell r="B1187" t="str">
            <v>ANTICIPOS PORCE II</v>
          </cell>
        </row>
        <row r="1188">
          <cell r="A1188">
            <v>8480</v>
          </cell>
          <cell r="B1188" t="str">
            <v>PTMO FONADE PORCE II</v>
          </cell>
        </row>
        <row r="1189">
          <cell r="A1189">
            <v>8481</v>
          </cell>
          <cell r="B1189" t="str">
            <v>PRESTAMO BID PORCE II</v>
          </cell>
        </row>
        <row r="1190">
          <cell r="A1190">
            <v>8482</v>
          </cell>
          <cell r="B1190" t="str">
            <v>PRESTAMO BID PORCE DISTRIBUCION</v>
          </cell>
        </row>
        <row r="1191">
          <cell r="A1191">
            <v>8483</v>
          </cell>
          <cell r="B1191" t="str">
            <v>CENTRO DE COSTO NO EXISTE!!!</v>
          </cell>
        </row>
        <row r="1192">
          <cell r="A1192">
            <v>8489</v>
          </cell>
          <cell r="B1192" t="str">
            <v>ANTICIPOS PORCE II TRANSMISION</v>
          </cell>
        </row>
        <row r="1193">
          <cell r="A1193">
            <v>8490</v>
          </cell>
          <cell r="B1193" t="str">
            <v>CENTRO DE COSTO NO EXISTE!!!</v>
          </cell>
        </row>
        <row r="1194">
          <cell r="A1194">
            <v>8491</v>
          </cell>
          <cell r="B1194" t="str">
            <v>AJUSTE PRESTAMO BID PORCE II</v>
          </cell>
        </row>
        <row r="1195">
          <cell r="A1195">
            <v>8492</v>
          </cell>
          <cell r="B1195" t="str">
            <v>AJUSTE PRESTAMO BID-PORCE II-DISTRIB.</v>
          </cell>
        </row>
        <row r="1196">
          <cell r="A1196">
            <v>8493</v>
          </cell>
          <cell r="B1196" t="str">
            <v>CENTRO DE COSTO NO EXISTE!!!</v>
          </cell>
        </row>
        <row r="1197">
          <cell r="A1197">
            <v>8500</v>
          </cell>
          <cell r="B1197" t="str">
            <v>ESTUDIOS EXP TRANSM DISTRIBUCION</v>
          </cell>
        </row>
        <row r="1198">
          <cell r="A1198">
            <v>8501</v>
          </cell>
          <cell r="B1198" t="str">
            <v>CENTRO DE COSTO NO EXISTE!!!</v>
          </cell>
        </row>
        <row r="1199">
          <cell r="A1199">
            <v>8536</v>
          </cell>
          <cell r="B1199" t="str">
            <v>SUBESTACION PIEDRAS BLANCAS EQUIPOS</v>
          </cell>
        </row>
        <row r="1200">
          <cell r="A1200">
            <v>8537</v>
          </cell>
          <cell r="B1200" t="str">
            <v>CENTRO DE COSTO NO EXISTE!!!</v>
          </cell>
        </row>
        <row r="1201">
          <cell r="A1201">
            <v>8545</v>
          </cell>
          <cell r="B1201" t="str">
            <v>SUBESTACION GIRARDOTA EQUIPOS</v>
          </cell>
        </row>
        <row r="1202">
          <cell r="A1202">
            <v>8546</v>
          </cell>
          <cell r="B1202" t="str">
            <v>CENTRO DE COSTO NO EXISTE!!!</v>
          </cell>
        </row>
        <row r="1203">
          <cell r="A1203">
            <v>8574</v>
          </cell>
          <cell r="B1203" t="str">
            <v>ING PLAN REDUCC PERDIDA</v>
          </cell>
        </row>
        <row r="1204">
          <cell r="A1204">
            <v>8575</v>
          </cell>
          <cell r="B1204" t="str">
            <v>CENTRO DE COSTO NO EXISTE!!!</v>
          </cell>
        </row>
        <row r="1205">
          <cell r="A1205">
            <v>8576</v>
          </cell>
          <cell r="B1205" t="str">
            <v>SUBESTACIÓN MALENA EQUIPOS</v>
          </cell>
        </row>
        <row r="1206">
          <cell r="A1206">
            <v>8577</v>
          </cell>
          <cell r="B1206" t="str">
            <v>CENTRO DE COSTO NO EXISTE!!!</v>
          </cell>
        </row>
        <row r="1207">
          <cell r="A1207">
            <v>8579</v>
          </cell>
          <cell r="B1207" t="str">
            <v>ANTICIPOS EXP TRANSMISION Y DISTRIBUCION</v>
          </cell>
        </row>
        <row r="1208">
          <cell r="A1208">
            <v>8580</v>
          </cell>
          <cell r="B1208" t="str">
            <v>SUBESTACION CALDAS EQUIPOS</v>
          </cell>
        </row>
        <row r="1209">
          <cell r="A1209">
            <v>8581</v>
          </cell>
          <cell r="B1209" t="str">
            <v>CENTRO DE COSTO NO EXISTE!!!</v>
          </cell>
        </row>
        <row r="1210">
          <cell r="A1210">
            <v>8589</v>
          </cell>
          <cell r="B1210" t="str">
            <v>ANT REDUCCION PERDIDAS</v>
          </cell>
        </row>
        <row r="1211">
          <cell r="A1211">
            <v>8590</v>
          </cell>
          <cell r="B1211" t="str">
            <v>CENTRO DE COSTO NO EXISTE!!!</v>
          </cell>
        </row>
        <row r="1212">
          <cell r="A1212">
            <v>8591</v>
          </cell>
          <cell r="B1212" t="str">
            <v>PRESTAMO FEN-EXIMBANK TRANS Y DISTRIBUC.</v>
          </cell>
        </row>
        <row r="1213">
          <cell r="A1213">
            <v>8592</v>
          </cell>
          <cell r="B1213" t="str">
            <v>CENTRO DE COSTO NO EXISTE!!!</v>
          </cell>
        </row>
        <row r="1214">
          <cell r="A1214">
            <v>8597</v>
          </cell>
          <cell r="B1214" t="str">
            <v>AJUSTE PTMO EXIMBANK TRANS Y DISTRIBUCION</v>
          </cell>
        </row>
        <row r="1215">
          <cell r="A1215">
            <v>8598</v>
          </cell>
          <cell r="B1215" t="str">
            <v>AJ POR INFL REDUCCION PERDIDAS</v>
          </cell>
        </row>
        <row r="1216">
          <cell r="A1216">
            <v>8599</v>
          </cell>
          <cell r="B1216" t="str">
            <v>AJ POR INFL PLAN EXP SUBT Y DISTRIBUCION</v>
          </cell>
        </row>
        <row r="1217">
          <cell r="A1217">
            <v>8600</v>
          </cell>
          <cell r="B1217" t="str">
            <v>CENTRO DE COSTO NO EXISTE!!!</v>
          </cell>
        </row>
        <row r="1218">
          <cell r="A1218">
            <v>8601</v>
          </cell>
          <cell r="B1218" t="str">
            <v>INGENIERIA Y ADMON TERMICA</v>
          </cell>
        </row>
        <row r="1219">
          <cell r="A1219">
            <v>8602</v>
          </cell>
          <cell r="B1219" t="str">
            <v>INTERVENTORIA TERMICA</v>
          </cell>
        </row>
        <row r="1220">
          <cell r="A1220">
            <v>8603</v>
          </cell>
          <cell r="B1220" t="str">
            <v>CENTRO DE COSTO NO EXISTE!!!</v>
          </cell>
        </row>
        <row r="1221">
          <cell r="A1221">
            <v>8604</v>
          </cell>
          <cell r="B1221" t="str">
            <v>ESTUDIOS Y OBRAS CIVILES TERMICA</v>
          </cell>
        </row>
        <row r="1222">
          <cell r="A1222">
            <v>8605</v>
          </cell>
          <cell r="B1222" t="str">
            <v>INGENIERÍA TÉRMICA LA SIERRA</v>
          </cell>
        </row>
        <row r="1223">
          <cell r="A1223">
            <v>8606</v>
          </cell>
          <cell r="B1223" t="str">
            <v>EQUIPOS COMUNICACIONES TERMICA</v>
          </cell>
        </row>
        <row r="1224">
          <cell r="A1224">
            <v>8607</v>
          </cell>
          <cell r="B1224" t="str">
            <v>CENTRO DE COSTO NO EXISTE!!!</v>
          </cell>
        </row>
        <row r="1225">
          <cell r="A1225">
            <v>8609</v>
          </cell>
          <cell r="B1225" t="str">
            <v>CONTRATO LLAVE EN MANO TS</v>
          </cell>
        </row>
        <row r="1226">
          <cell r="A1226">
            <v>8610</v>
          </cell>
          <cell r="B1226" t="str">
            <v>TRANSPORTES Y COMBUSTIBLES TERMICA</v>
          </cell>
        </row>
        <row r="1227">
          <cell r="A1227">
            <v>8611</v>
          </cell>
          <cell r="B1227" t="str">
            <v>COMPRA DE TIERRAS TERMICA</v>
          </cell>
        </row>
        <row r="1228">
          <cell r="A1228">
            <v>8612</v>
          </cell>
          <cell r="B1228" t="str">
            <v>CENTRO DE COSTO NO EXISTE!!!</v>
          </cell>
        </row>
        <row r="1229">
          <cell r="A1229">
            <v>8617</v>
          </cell>
          <cell r="B1229" t="str">
            <v>AJUSTE DIF. EN CAMBIO TERMICA LA SIERRA</v>
          </cell>
        </row>
        <row r="1230">
          <cell r="A1230">
            <v>8618</v>
          </cell>
          <cell r="B1230" t="str">
            <v>GASTOS FINANCIEROS TERMICA</v>
          </cell>
        </row>
        <row r="1231">
          <cell r="A1231">
            <v>8619</v>
          </cell>
          <cell r="B1231" t="str">
            <v>ANTICIPOS TERMICA</v>
          </cell>
        </row>
        <row r="1232">
          <cell r="A1232">
            <v>8620</v>
          </cell>
          <cell r="B1232" t="str">
            <v>CENTRO DE COSTO NO EXISTE!!!</v>
          </cell>
        </row>
        <row r="1233">
          <cell r="A1233">
            <v>8629</v>
          </cell>
          <cell r="B1233" t="str">
            <v>ANTICIPOS NECHI</v>
          </cell>
        </row>
        <row r="1234">
          <cell r="A1234">
            <v>8630</v>
          </cell>
          <cell r="B1234" t="str">
            <v>TERMOELECTRICA LA SIERRA - CICLO COMBIN.</v>
          </cell>
        </row>
        <row r="1235">
          <cell r="A1235">
            <v>8631</v>
          </cell>
          <cell r="B1235" t="str">
            <v>ESTUDIOS CICLO COMBINADO LA SIERRA</v>
          </cell>
        </row>
        <row r="1236">
          <cell r="A1236">
            <v>8632</v>
          </cell>
          <cell r="B1236" t="str">
            <v>CENTRO DE COSTO NO EXISTE!!!</v>
          </cell>
        </row>
        <row r="1237">
          <cell r="A1237">
            <v>8651</v>
          </cell>
          <cell r="B1237" t="str">
            <v>DISEÑOS NECHI</v>
          </cell>
        </row>
        <row r="1238">
          <cell r="A1238">
            <v>8652</v>
          </cell>
          <cell r="B1238" t="str">
            <v>INGENIERIA NECHI</v>
          </cell>
        </row>
        <row r="1239">
          <cell r="A1239">
            <v>8653</v>
          </cell>
          <cell r="B1239" t="str">
            <v>TIERRAS Y SERVIDUMBRES NECHI</v>
          </cell>
        </row>
        <row r="1240">
          <cell r="A1240">
            <v>8654</v>
          </cell>
          <cell r="B1240" t="str">
            <v>CENTRO DE COSTO NO EXISTE!!!</v>
          </cell>
        </row>
        <row r="1241">
          <cell r="A1241">
            <v>8690</v>
          </cell>
          <cell r="B1241" t="str">
            <v>AJUSTES POR INFL RIOG II</v>
          </cell>
        </row>
        <row r="1242">
          <cell r="A1242">
            <v>8691</v>
          </cell>
          <cell r="B1242" t="str">
            <v>CENTRO DE COSTO NO EXISTE!!!</v>
          </cell>
        </row>
        <row r="1243">
          <cell r="A1243">
            <v>8693</v>
          </cell>
          <cell r="B1243" t="str">
            <v>AJUSTES POR INFLACION NECHI</v>
          </cell>
        </row>
        <row r="1244">
          <cell r="A1244">
            <v>8694</v>
          </cell>
          <cell r="B1244" t="str">
            <v>CENTRO DE COSTO NO EXISTE!!!</v>
          </cell>
        </row>
        <row r="1245">
          <cell r="A1245">
            <v>8704</v>
          </cell>
          <cell r="B1245" t="str">
            <v>TRAB PART EN DIV CONSERV CONTROL</v>
          </cell>
        </row>
        <row r="1246">
          <cell r="A1246">
            <v>8705</v>
          </cell>
          <cell r="B1246" t="str">
            <v>CENTRO DE COSTO NO EXISTE!!!</v>
          </cell>
        </row>
        <row r="1247">
          <cell r="A1247">
            <v>8706</v>
          </cell>
          <cell r="B1247" t="str">
            <v>DIS MIRAFLORES Y TRONERAS</v>
          </cell>
        </row>
        <row r="1248">
          <cell r="A1248">
            <v>8707</v>
          </cell>
          <cell r="B1248" t="str">
            <v>CENTRO DE COSTO NO EXISTE!!!</v>
          </cell>
        </row>
        <row r="1249">
          <cell r="A1249">
            <v>8710</v>
          </cell>
          <cell r="B1249" t="str">
            <v>SISTEMAS INFORM. GEREN. DISTRIB. ENERGIA</v>
          </cell>
        </row>
        <row r="1250">
          <cell r="A1250">
            <v>8711</v>
          </cell>
          <cell r="B1250" t="str">
            <v>ALUMBRADO PUBLICO</v>
          </cell>
        </row>
        <row r="1251">
          <cell r="A1251">
            <v>8712</v>
          </cell>
          <cell r="B1251" t="str">
            <v>EST REDISENO TRONERAS</v>
          </cell>
        </row>
        <row r="1252">
          <cell r="A1252">
            <v>8713</v>
          </cell>
          <cell r="B1252" t="str">
            <v>PLANEAMIENTO OPERATIVO ENERGIA</v>
          </cell>
        </row>
        <row r="1253">
          <cell r="A1253">
            <v>8714</v>
          </cell>
          <cell r="B1253" t="str">
            <v>AJ POR INFL GEN Y REP EQUIPOS</v>
          </cell>
        </row>
        <row r="1254">
          <cell r="A1254">
            <v>8715</v>
          </cell>
          <cell r="B1254" t="str">
            <v>CENTRO DE COSTO NO EXISTE!!!</v>
          </cell>
        </row>
        <row r="1255">
          <cell r="A1255">
            <v>8716</v>
          </cell>
          <cell r="B1255" t="str">
            <v>SISTEMA DE REFRIGERACIÓN GUATAPÉ O.C.</v>
          </cell>
        </row>
        <row r="1256">
          <cell r="A1256">
            <v>8717</v>
          </cell>
          <cell r="B1256" t="str">
            <v>CENTRO DE COSTO NO EXISTE!!!</v>
          </cell>
        </row>
        <row r="1257">
          <cell r="A1257">
            <v>8720</v>
          </cell>
          <cell r="B1257" t="str">
            <v>MODELO EXPANSION GENERACION</v>
          </cell>
        </row>
        <row r="1258">
          <cell r="A1258">
            <v>8721</v>
          </cell>
          <cell r="B1258" t="str">
            <v>CENTRO DE COSTO NO EXISTE!!!</v>
          </cell>
        </row>
        <row r="1259">
          <cell r="A1259">
            <v>8724</v>
          </cell>
          <cell r="B1259" t="str">
            <v>MODERNIZACION GUATAPE</v>
          </cell>
        </row>
        <row r="1260">
          <cell r="A1260">
            <v>8725</v>
          </cell>
          <cell r="B1260" t="str">
            <v>PARTICION Y EXPANSION PARRILLA</v>
          </cell>
        </row>
        <row r="1261">
          <cell r="A1261">
            <v>8726</v>
          </cell>
          <cell r="B1261" t="str">
            <v>MTTO PREVENTIVO RURAL</v>
          </cell>
        </row>
        <row r="1262">
          <cell r="A1262">
            <v>8727</v>
          </cell>
          <cell r="B1262" t="str">
            <v>CENTRO DE COSTO NO EXISTE!!!</v>
          </cell>
        </row>
        <row r="1263">
          <cell r="A1263">
            <v>8728</v>
          </cell>
          <cell r="B1263" t="str">
            <v>OB VARIAS PROD ENERG DIV TECNICA</v>
          </cell>
        </row>
        <row r="1264">
          <cell r="A1264">
            <v>8729</v>
          </cell>
          <cell r="B1264" t="str">
            <v>OB VARIAS PRODUCC ENERG GTPE</v>
          </cell>
        </row>
        <row r="1265">
          <cell r="A1265">
            <v>8730</v>
          </cell>
          <cell r="B1265" t="str">
            <v>CENTRO DE COSTO NO EXISTE!!!</v>
          </cell>
        </row>
        <row r="1266">
          <cell r="A1266">
            <v>8731</v>
          </cell>
          <cell r="B1266" t="str">
            <v>DISENO RIACHON</v>
          </cell>
        </row>
        <row r="1267">
          <cell r="A1267">
            <v>8732</v>
          </cell>
          <cell r="B1267" t="str">
            <v>CENTRO DE COSTO NO EXISTE!!!</v>
          </cell>
        </row>
        <row r="1268">
          <cell r="A1268">
            <v>8738</v>
          </cell>
          <cell r="B1268" t="str">
            <v>REALCE VERTEDERO TENCHE</v>
          </cell>
        </row>
        <row r="1269">
          <cell r="A1269">
            <v>8739</v>
          </cell>
          <cell r="B1269" t="str">
            <v>TRASLADO CENTRAL GUADALUPE</v>
          </cell>
        </row>
        <row r="1270">
          <cell r="A1270">
            <v>8740</v>
          </cell>
          <cell r="B1270" t="str">
            <v>CONSULT. GUAD III,TRON, P.BLANC.</v>
          </cell>
        </row>
        <row r="1271">
          <cell r="A1271">
            <v>8741</v>
          </cell>
          <cell r="B1271" t="str">
            <v>CENTRO DE COSTO NO EXISTE!!!</v>
          </cell>
        </row>
        <row r="1272">
          <cell r="A1272">
            <v>8746</v>
          </cell>
          <cell r="B1272" t="str">
            <v>OBRA CIVIL MINICENTRAL DOLORES</v>
          </cell>
        </row>
        <row r="1273">
          <cell r="A1273">
            <v>8747</v>
          </cell>
          <cell r="B1273" t="str">
            <v>EQUIPOS MINICENTRAL DOLORES</v>
          </cell>
        </row>
        <row r="1274">
          <cell r="A1274">
            <v>8748</v>
          </cell>
          <cell r="B1274" t="str">
            <v>CENTRO DE COSTO NO EXISTE!!!</v>
          </cell>
        </row>
        <row r="1275">
          <cell r="A1275">
            <v>8760</v>
          </cell>
          <cell r="B1275" t="str">
            <v>PLAN INFORMATICO GERENCIA GENER. ENERGIA</v>
          </cell>
        </row>
        <row r="1276">
          <cell r="A1276">
            <v>8761</v>
          </cell>
          <cell r="B1276" t="str">
            <v>CENTRO DE COSTO NO EXISTE!!!</v>
          </cell>
        </row>
        <row r="1277">
          <cell r="A1277">
            <v>8770</v>
          </cell>
          <cell r="B1277" t="str">
            <v>CONSERVACIÓN CUENCAS</v>
          </cell>
        </row>
        <row r="1278">
          <cell r="A1278">
            <v>8771</v>
          </cell>
          <cell r="B1278" t="str">
            <v>OBRAS MITIGACIÓN IMPACTOS AMBIENTALES</v>
          </cell>
        </row>
        <row r="1279">
          <cell r="A1279">
            <v>8772</v>
          </cell>
          <cell r="B1279" t="str">
            <v>ESTACIONES HIDROMETEOROLÓGICAS</v>
          </cell>
        </row>
        <row r="1280">
          <cell r="A1280">
            <v>8773</v>
          </cell>
          <cell r="B1280" t="str">
            <v>CENTRO DE COSTO NO EXISTE!!!</v>
          </cell>
        </row>
        <row r="1281">
          <cell r="A1281">
            <v>8775</v>
          </cell>
          <cell r="B1281" t="str">
            <v>CONTRATOS U. PLANEACION GENERACIÓN</v>
          </cell>
        </row>
        <row r="1282">
          <cell r="A1282">
            <v>8776</v>
          </cell>
          <cell r="B1282" t="str">
            <v>CENTRO DE COSTO NO EXISTE!!!</v>
          </cell>
        </row>
        <row r="1283">
          <cell r="A1283">
            <v>8778</v>
          </cell>
          <cell r="B1283" t="str">
            <v>ANTICIPOS OTROS PROGRAMA GENERACIÓN</v>
          </cell>
        </row>
        <row r="1284">
          <cell r="A1284">
            <v>8779</v>
          </cell>
          <cell r="B1284" t="str">
            <v>ANTICIPOS GENERAC Y REPOSIC EQ</v>
          </cell>
        </row>
        <row r="1285">
          <cell r="A1285">
            <v>8780</v>
          </cell>
          <cell r="B1285" t="str">
            <v>CENTRO DE COSTO NO EXISTE!!!</v>
          </cell>
        </row>
        <row r="1286">
          <cell r="A1286">
            <v>8781</v>
          </cell>
          <cell r="B1286" t="str">
            <v>PMO FEN EXIMBANK OTROS PROGR</v>
          </cell>
        </row>
        <row r="1287">
          <cell r="A1287">
            <v>8782</v>
          </cell>
          <cell r="B1287" t="str">
            <v>CENTRO DE COSTO NO EXISTE!!!</v>
          </cell>
        </row>
        <row r="1288">
          <cell r="A1288">
            <v>8790</v>
          </cell>
          <cell r="B1288" t="str">
            <v>AJ POR INFL GENER Y REPOSIC EQ</v>
          </cell>
        </row>
        <row r="1289">
          <cell r="A1289">
            <v>8791</v>
          </cell>
          <cell r="B1289" t="str">
            <v>CENTRO DE COSTO NO EXISTE!!!</v>
          </cell>
        </row>
        <row r="1290">
          <cell r="A1290">
            <v>8797</v>
          </cell>
          <cell r="B1290" t="str">
            <v>AJTE PTMO EXIMBANK OTROS PROG</v>
          </cell>
        </row>
        <row r="1291">
          <cell r="A1291">
            <v>8798</v>
          </cell>
          <cell r="B1291" t="str">
            <v>INGENIERIA OTROS PROGRAMAS</v>
          </cell>
        </row>
        <row r="1292">
          <cell r="A1292">
            <v>8799</v>
          </cell>
          <cell r="B1292" t="str">
            <v>ANTICIPOS OTROS PROGRAMA DISTRIBUCION</v>
          </cell>
        </row>
        <row r="1293">
          <cell r="A1293">
            <v>8800</v>
          </cell>
          <cell r="B1293" t="str">
            <v>CENTRO DE COSTO NO EXISTE!!!</v>
          </cell>
        </row>
        <row r="1294">
          <cell r="A1294">
            <v>8801</v>
          </cell>
          <cell r="B1294" t="str">
            <v>CAPACITACION GENERACIÓN ENERGIA</v>
          </cell>
        </row>
        <row r="1295">
          <cell r="A1295">
            <v>8802</v>
          </cell>
          <cell r="B1295" t="str">
            <v>CAPACITACION DISTRIBUCION ENERGIA</v>
          </cell>
        </row>
        <row r="1296">
          <cell r="A1296">
            <v>8803</v>
          </cell>
          <cell r="B1296" t="str">
            <v>CENTRO DE COSTO NO EXISTE!!!</v>
          </cell>
        </row>
        <row r="1297">
          <cell r="A1297">
            <v>8804</v>
          </cell>
          <cell r="B1297" t="str">
            <v>ADECUACION TERRENO PARQUEADERO</v>
          </cell>
        </row>
        <row r="1298">
          <cell r="A1298">
            <v>8805</v>
          </cell>
          <cell r="B1298" t="str">
            <v>EDIFICIO SEDE BOGOTA</v>
          </cell>
        </row>
        <row r="1299">
          <cell r="A1299">
            <v>8806</v>
          </cell>
          <cell r="B1299" t="str">
            <v>CENTRO DE COSTO NO EXISTE!!!</v>
          </cell>
        </row>
        <row r="1300">
          <cell r="A1300">
            <v>8808</v>
          </cell>
          <cell r="B1300" t="str">
            <v>REMODELACION ED.MIGUEL DE AGUI</v>
          </cell>
        </row>
        <row r="1301">
          <cell r="A1301">
            <v>8809</v>
          </cell>
          <cell r="B1301" t="str">
            <v>CENTRO DE COSTO NO EXISTE!!!</v>
          </cell>
        </row>
        <row r="1302">
          <cell r="A1302">
            <v>8812</v>
          </cell>
          <cell r="B1302" t="str">
            <v>OBRAS SEGURIDAD INSTALAC EPM</v>
          </cell>
        </row>
        <row r="1303">
          <cell r="A1303">
            <v>8813</v>
          </cell>
          <cell r="B1303" t="str">
            <v>CENTRO DE COSTO NO EXISTE!!!</v>
          </cell>
        </row>
        <row r="1304">
          <cell r="A1304">
            <v>8820</v>
          </cell>
          <cell r="B1304" t="str">
            <v>PAVIMENTACION</v>
          </cell>
        </row>
        <row r="1305">
          <cell r="A1305">
            <v>8821</v>
          </cell>
          <cell r="B1305" t="str">
            <v>CENTRO DE COSTO NO EXISTE!!!</v>
          </cell>
        </row>
        <row r="1306">
          <cell r="A1306">
            <v>8823</v>
          </cell>
          <cell r="B1306" t="str">
            <v>CONSTRUCC Y MTTO DESPACHO CUAD</v>
          </cell>
        </row>
        <row r="1307">
          <cell r="A1307">
            <v>8824</v>
          </cell>
          <cell r="B1307" t="str">
            <v>CENTRO DE COSTO NO EXISTE!!!</v>
          </cell>
        </row>
        <row r="1308">
          <cell r="A1308">
            <v>8826</v>
          </cell>
          <cell r="B1308" t="str">
            <v>REMODELACION PALACIO</v>
          </cell>
        </row>
        <row r="1309">
          <cell r="A1309">
            <v>8827</v>
          </cell>
          <cell r="B1309" t="str">
            <v>REFORMA DIV. COMERCIAL</v>
          </cell>
        </row>
        <row r="1310">
          <cell r="A1310">
            <v>8828</v>
          </cell>
          <cell r="B1310" t="str">
            <v>OBRA CIVIL ADECUACION REFORMAS</v>
          </cell>
        </row>
        <row r="1311">
          <cell r="A1311">
            <v>8829</v>
          </cell>
          <cell r="B1311" t="str">
            <v>ADECUACION OFIC ATENCION USUARIO</v>
          </cell>
        </row>
        <row r="1312">
          <cell r="A1312">
            <v>8830</v>
          </cell>
          <cell r="B1312" t="str">
            <v>CENTRO DE COSTO NO EXISTE!!!</v>
          </cell>
        </row>
        <row r="1313">
          <cell r="A1313">
            <v>8836</v>
          </cell>
          <cell r="B1313" t="str">
            <v>FACHADA CENTRO DE CONTROL</v>
          </cell>
        </row>
        <row r="1314">
          <cell r="A1314">
            <v>8837</v>
          </cell>
          <cell r="B1314" t="str">
            <v>CENTRO DE COSTO NO EXISTE!!!</v>
          </cell>
        </row>
        <row r="1315">
          <cell r="A1315">
            <v>8839</v>
          </cell>
          <cell r="B1315" t="str">
            <v>ANT PLAN MAEST DE INFORMATICA</v>
          </cell>
        </row>
        <row r="1316">
          <cell r="A1316">
            <v>8840</v>
          </cell>
          <cell r="B1316" t="str">
            <v>CENTRO DE COSTO NO EXISTE!!!</v>
          </cell>
        </row>
        <row r="1317">
          <cell r="A1317">
            <v>8843</v>
          </cell>
          <cell r="B1317" t="str">
            <v>ADECUACIONES EDIFICIO EE.PP.M.</v>
          </cell>
        </row>
        <row r="1318">
          <cell r="A1318">
            <v>8844</v>
          </cell>
          <cell r="B1318" t="str">
            <v>CENTRO DE COSTO NO EXISTE!!!</v>
          </cell>
        </row>
        <row r="1319">
          <cell r="A1319">
            <v>8845</v>
          </cell>
          <cell r="B1319" t="str">
            <v>CENTRO OPERACION MANTENIMIENTO COLOMBIA</v>
          </cell>
        </row>
        <row r="1320">
          <cell r="A1320">
            <v>8846</v>
          </cell>
          <cell r="B1320" t="str">
            <v>VALORIZACION CORPORATIVA EEPPM</v>
          </cell>
        </row>
        <row r="1321">
          <cell r="A1321">
            <v>8847</v>
          </cell>
          <cell r="B1321" t="str">
            <v>BODEGA ALMACEN GENERAL ZONA NORTE</v>
          </cell>
        </row>
        <row r="1322">
          <cell r="A1322">
            <v>8848</v>
          </cell>
          <cell r="B1322" t="str">
            <v>OFICINA SUSCRIPTORES MPIO. BARBOSA</v>
          </cell>
        </row>
        <row r="1323">
          <cell r="A1323">
            <v>8849</v>
          </cell>
          <cell r="B1323" t="str">
            <v>DESPACHO CUADRILLAS ZONA NORTE</v>
          </cell>
        </row>
        <row r="1324">
          <cell r="A1324">
            <v>8850</v>
          </cell>
          <cell r="B1324" t="str">
            <v>CENTRO DE COSTO NO EXISTE!!!</v>
          </cell>
        </row>
        <row r="1325">
          <cell r="A1325">
            <v>8852</v>
          </cell>
          <cell r="B1325" t="str">
            <v>ESTUDIOS DE DEMANDA</v>
          </cell>
        </row>
        <row r="1326">
          <cell r="A1326">
            <v>8853</v>
          </cell>
          <cell r="B1326" t="str">
            <v>CENTRO DE COSTO NO EXISTE!!!</v>
          </cell>
        </row>
        <row r="1327">
          <cell r="A1327">
            <v>8854</v>
          </cell>
          <cell r="B1327" t="str">
            <v>OBRAS CAROLINA Y GUATAPE</v>
          </cell>
        </row>
        <row r="1328">
          <cell r="A1328">
            <v>8855</v>
          </cell>
          <cell r="B1328" t="str">
            <v>CENTRO DE COSTO NO EXISTE!!!</v>
          </cell>
        </row>
        <row r="1329">
          <cell r="A1329">
            <v>8862</v>
          </cell>
          <cell r="B1329" t="str">
            <v>ADECUACION DESPACHOS ENER Y SUSC</v>
          </cell>
        </row>
        <row r="1330">
          <cell r="A1330">
            <v>8863</v>
          </cell>
          <cell r="B1330" t="str">
            <v>PARQUE RECREACIONAL PIEDRAS BLAN</v>
          </cell>
        </row>
        <row r="1331">
          <cell r="A1331">
            <v>8864</v>
          </cell>
          <cell r="B1331" t="str">
            <v>CENTRO DE COSTO NO EXISTE!!!</v>
          </cell>
        </row>
        <row r="1332">
          <cell r="A1332">
            <v>8878</v>
          </cell>
          <cell r="B1332" t="str">
            <v>AJ POR INFL PLANTA GENERAL</v>
          </cell>
        </row>
        <row r="1333">
          <cell r="A1333">
            <v>8879</v>
          </cell>
          <cell r="B1333" t="str">
            <v>AJ POR INFL PLANTA GENERAL</v>
          </cell>
        </row>
        <row r="1334">
          <cell r="A1334">
            <v>8880</v>
          </cell>
          <cell r="B1334" t="str">
            <v>AJ X INFL PTA GENERAL</v>
          </cell>
        </row>
        <row r="1335">
          <cell r="A1335">
            <v>8881</v>
          </cell>
          <cell r="B1335" t="str">
            <v>AJ X INFL PTA GENERAL</v>
          </cell>
        </row>
        <row r="1336">
          <cell r="A1336">
            <v>8882</v>
          </cell>
          <cell r="B1336" t="str">
            <v>CENTRO DE COSTO NO EXISTE!!!</v>
          </cell>
        </row>
        <row r="1337">
          <cell r="A1337">
            <v>8893</v>
          </cell>
          <cell r="B1337" t="str">
            <v>PLAN PARQUES ECOLOGICOS</v>
          </cell>
        </row>
        <row r="1338">
          <cell r="A1338">
            <v>8894</v>
          </cell>
          <cell r="B1338" t="str">
            <v>PARQUE DE LAS AGUAS</v>
          </cell>
        </row>
        <row r="1339">
          <cell r="A1339">
            <v>8895</v>
          </cell>
          <cell r="B1339" t="str">
            <v>CENTRO DE COSTO NO EXISTE!!!</v>
          </cell>
        </row>
        <row r="1340">
          <cell r="A1340">
            <v>8903</v>
          </cell>
          <cell r="B1340" t="str">
            <v>INTERVENTORIA EDIFICIO EPM</v>
          </cell>
        </row>
        <row r="1341">
          <cell r="A1341">
            <v>8904</v>
          </cell>
          <cell r="B1341" t="str">
            <v>CENTRO DE COSTO NO EXISTE!!!</v>
          </cell>
        </row>
        <row r="1342">
          <cell r="A1342">
            <v>8905</v>
          </cell>
          <cell r="B1342" t="str">
            <v>COSTOS CONCURRENTES EDIFICIO EPM</v>
          </cell>
        </row>
        <row r="1343">
          <cell r="A1343">
            <v>8906</v>
          </cell>
          <cell r="B1343" t="str">
            <v>INGENIERIA Y ADMON EDIFICIO EPM</v>
          </cell>
        </row>
        <row r="1344">
          <cell r="A1344">
            <v>8907</v>
          </cell>
          <cell r="B1344" t="str">
            <v>CENTRO DE COSTO NO EXISTE!!!</v>
          </cell>
        </row>
        <row r="1345">
          <cell r="A1345">
            <v>8912</v>
          </cell>
          <cell r="B1345" t="str">
            <v>ESTRUCTURAS METALICAS EDIF EPM</v>
          </cell>
        </row>
        <row r="1346">
          <cell r="A1346">
            <v>8913</v>
          </cell>
          <cell r="B1346" t="str">
            <v>CENTRO DE COSTO NO EXISTE!!!</v>
          </cell>
        </row>
        <row r="1347">
          <cell r="A1347">
            <v>8914</v>
          </cell>
          <cell r="B1347" t="str">
            <v>AMOBLAM Y SENALIZ EDIFICIO EPM</v>
          </cell>
        </row>
        <row r="1348">
          <cell r="A1348">
            <v>8915</v>
          </cell>
          <cell r="B1348" t="str">
            <v>CENTRO DE COSTO NO EXISTE!!!</v>
          </cell>
        </row>
        <row r="1349">
          <cell r="A1349">
            <v>8916</v>
          </cell>
          <cell r="B1349" t="str">
            <v>ACABADOS GRALES EDIFICIO EPM</v>
          </cell>
        </row>
        <row r="1350">
          <cell r="A1350">
            <v>8917</v>
          </cell>
          <cell r="B1350" t="str">
            <v>CENTRO DE COSTO NO EXISTE!!!</v>
          </cell>
        </row>
        <row r="1351">
          <cell r="A1351">
            <v>8920</v>
          </cell>
          <cell r="B1351" t="str">
            <v>SISTEMA DE AIRE ACOND EDIF EPM</v>
          </cell>
        </row>
        <row r="1352">
          <cell r="A1352">
            <v>8921</v>
          </cell>
          <cell r="B1352" t="str">
            <v>TRANSP VERT E INCLINADO EDIF EPM</v>
          </cell>
        </row>
        <row r="1353">
          <cell r="A1353">
            <v>8922</v>
          </cell>
          <cell r="B1353" t="str">
            <v>CENTRO DE COSTO NO EXISTE!!!</v>
          </cell>
        </row>
        <row r="1354">
          <cell r="A1354">
            <v>8923</v>
          </cell>
          <cell r="B1354" t="str">
            <v>RED ELECT Y COMUNICACIONES EDIF EPM</v>
          </cell>
        </row>
        <row r="1355">
          <cell r="A1355">
            <v>8924</v>
          </cell>
          <cell r="B1355" t="str">
            <v>AUTOMATIZACION EDIFICIO EPM</v>
          </cell>
        </row>
        <row r="1356">
          <cell r="A1356">
            <v>8925</v>
          </cell>
          <cell r="B1356" t="str">
            <v>SISTEMAS DE ILUMINACION EDIF EPM</v>
          </cell>
        </row>
        <row r="1357">
          <cell r="A1357">
            <v>8926</v>
          </cell>
          <cell r="B1357" t="str">
            <v>CENTRO DE COSTO NO EXISTE!!!</v>
          </cell>
        </row>
        <row r="1358">
          <cell r="A1358">
            <v>8927</v>
          </cell>
          <cell r="B1358" t="str">
            <v>EQ ANTIINCENDIO E HIDR EDIF EPM</v>
          </cell>
        </row>
        <row r="1359">
          <cell r="A1359">
            <v>8928</v>
          </cell>
          <cell r="B1359" t="str">
            <v>SIST DE VOZ DAT Y SONID EDIF EPM</v>
          </cell>
        </row>
        <row r="1360">
          <cell r="A1360">
            <v>8929</v>
          </cell>
          <cell r="B1360" t="str">
            <v>ANTICIPO SEDE</v>
          </cell>
        </row>
        <row r="1361">
          <cell r="A1361">
            <v>8930</v>
          </cell>
          <cell r="B1361" t="str">
            <v>CENTRO DE COSTO NO EXISTE!!!</v>
          </cell>
        </row>
        <row r="1362">
          <cell r="A1362">
            <v>8950</v>
          </cell>
          <cell r="B1362" t="str">
            <v>PROYECTO URE EN LA RESIDENCIA</v>
          </cell>
        </row>
        <row r="1363">
          <cell r="A1363">
            <v>8951</v>
          </cell>
          <cell r="B1363" t="str">
            <v>PROYECTO PILOTO URE INDUSTRIA</v>
          </cell>
        </row>
        <row r="1364">
          <cell r="A1364">
            <v>8952</v>
          </cell>
          <cell r="B1364" t="str">
            <v>INVESTIGACION Y DESARROLLO URE</v>
          </cell>
        </row>
        <row r="1365">
          <cell r="A1365">
            <v>8953</v>
          </cell>
          <cell r="B1365" t="str">
            <v>CENTRO DE COSTO NO EXISTE!!!</v>
          </cell>
        </row>
        <row r="1366">
          <cell r="A1366">
            <v>8959</v>
          </cell>
          <cell r="B1366" t="str">
            <v>INGENIERIA Y ADMON U.R.E.</v>
          </cell>
        </row>
        <row r="1367">
          <cell r="A1367">
            <v>8960</v>
          </cell>
          <cell r="B1367" t="str">
            <v>ALUMBRADO PUBLICO EFICIENTE</v>
          </cell>
        </row>
        <row r="1368">
          <cell r="A1368">
            <v>8961</v>
          </cell>
          <cell r="B1368" t="str">
            <v>CENTRO DE COSTO NO EXISTE!!!</v>
          </cell>
        </row>
        <row r="1369">
          <cell r="A1369">
            <v>8971</v>
          </cell>
          <cell r="B1369" t="str">
            <v>PROYECTO ALURE</v>
          </cell>
        </row>
        <row r="1370">
          <cell r="A1370">
            <v>8972</v>
          </cell>
          <cell r="B1370" t="str">
            <v>CENTRO DE COSTO NO EXISTE!!!</v>
          </cell>
        </row>
        <row r="1371">
          <cell r="A1371">
            <v>8974</v>
          </cell>
          <cell r="B1371" t="str">
            <v>CAMPANA NACIONAL URE</v>
          </cell>
        </row>
        <row r="1372">
          <cell r="A1372">
            <v>8975</v>
          </cell>
          <cell r="B1372" t="str">
            <v>CENTRO DE COSTO NO EXISTE!!!</v>
          </cell>
        </row>
        <row r="1373">
          <cell r="A1373">
            <v>8979</v>
          </cell>
          <cell r="B1373" t="str">
            <v>ANTICIPOS U.R.E.</v>
          </cell>
        </row>
        <row r="1374">
          <cell r="A1374">
            <v>8980</v>
          </cell>
          <cell r="B1374" t="str">
            <v>CENTRO DE COSTO NO EXISTE!!!</v>
          </cell>
        </row>
        <row r="1375">
          <cell r="A1375">
            <v>8989</v>
          </cell>
          <cell r="B1375" t="str">
            <v>AJ POR INFL USO RACIONAL ENERGIA</v>
          </cell>
        </row>
        <row r="1376">
          <cell r="A1376">
            <v>8990</v>
          </cell>
          <cell r="B1376" t="str">
            <v>CENTRO DE COSTO NO EXISTE!!!</v>
          </cell>
        </row>
        <row r="1377">
          <cell r="A1377">
            <v>8999</v>
          </cell>
          <cell r="B1377" t="str">
            <v>ANTICIPOS PROGRAMAS GENERALES</v>
          </cell>
        </row>
        <row r="1378">
          <cell r="A1378">
            <v>9000</v>
          </cell>
          <cell r="B1378" t="str">
            <v>DIRECCION DE INFORMATICA</v>
          </cell>
        </row>
        <row r="1379">
          <cell r="A1379">
            <v>9001</v>
          </cell>
          <cell r="B1379" t="str">
            <v>CAPACIDAD EQUIPOS CORPORATIVOS</v>
          </cell>
        </row>
        <row r="1380">
          <cell r="A1380">
            <v>9002</v>
          </cell>
          <cell r="B1380" t="str">
            <v>PROYECTO GACELA</v>
          </cell>
        </row>
        <row r="1381">
          <cell r="A1381">
            <v>9003</v>
          </cell>
          <cell r="B1381" t="str">
            <v>RED COMUNICACION DE DATOS</v>
          </cell>
        </row>
        <row r="1382">
          <cell r="A1382">
            <v>9004</v>
          </cell>
          <cell r="B1382" t="str">
            <v>METODOLOGIA PARA DRROLLO SIST.</v>
          </cell>
        </row>
        <row r="1383">
          <cell r="A1383">
            <v>9005</v>
          </cell>
          <cell r="B1383" t="str">
            <v>CENTRO DE COSTO NO EXISTE!!!</v>
          </cell>
        </row>
        <row r="1384">
          <cell r="A1384">
            <v>9007</v>
          </cell>
          <cell r="B1384" t="str">
            <v>UNIDAD PLANEACION INFORMATICA</v>
          </cell>
        </row>
        <row r="1385">
          <cell r="A1385">
            <v>9008</v>
          </cell>
          <cell r="B1385" t="str">
            <v>CENTRO DE COSTO NO EXISTE!!!</v>
          </cell>
        </row>
        <row r="1386">
          <cell r="A1386">
            <v>9009</v>
          </cell>
          <cell r="B1386" t="str">
            <v>GRUPO SIGMA</v>
          </cell>
        </row>
        <row r="1387">
          <cell r="A1387">
            <v>9010</v>
          </cell>
          <cell r="B1387" t="str">
            <v>DPTO CONTRATACION Y LICITACION</v>
          </cell>
        </row>
        <row r="1388">
          <cell r="A1388">
            <v>9011</v>
          </cell>
          <cell r="B1388" t="str">
            <v xml:space="preserve">CENTRO DE COSTO NO EXISTE!!! </v>
          </cell>
        </row>
        <row r="1389">
          <cell r="A1389">
            <v>9020</v>
          </cell>
          <cell r="B1389" t="str">
            <v>UNIDAD DE GESTION INFORMATICA</v>
          </cell>
        </row>
        <row r="1390">
          <cell r="A1390">
            <v>9021</v>
          </cell>
          <cell r="B1390" t="str">
            <v>CENTRO DE COSTO NO EXISTE!!!</v>
          </cell>
        </row>
        <row r="1391">
          <cell r="A1391">
            <v>9091</v>
          </cell>
          <cell r="B1391" t="str">
            <v>AJ POR INFL PLAN M INFORMATICA</v>
          </cell>
        </row>
        <row r="1392">
          <cell r="A1392">
            <v>9092</v>
          </cell>
          <cell r="B1392" t="str">
            <v>AJ POR INFL PLAN M INFORMATICA</v>
          </cell>
        </row>
        <row r="1393">
          <cell r="A1393">
            <v>9093</v>
          </cell>
          <cell r="B1393" t="str">
            <v>AJ X INFL PLAN MAEST INFORMATC</v>
          </cell>
        </row>
        <row r="1394">
          <cell r="A1394">
            <v>9094</v>
          </cell>
          <cell r="B1394" t="str">
            <v>AJ POR INFL P MAEST INFORMATIC</v>
          </cell>
        </row>
        <row r="1395">
          <cell r="A1395">
            <v>9095</v>
          </cell>
          <cell r="B1395" t="str">
            <v>CENTRO DE COSTO NO EXISTE!!!</v>
          </cell>
        </row>
        <row r="1396">
          <cell r="A1396">
            <v>9099</v>
          </cell>
          <cell r="B1396" t="str">
            <v>DLLO PROY INTERNOS INFORMATICA</v>
          </cell>
        </row>
        <row r="1397">
          <cell r="A1397">
            <v>9100</v>
          </cell>
          <cell r="B1397" t="str">
            <v>DIVISION DESARROLLO INFORMATIC</v>
          </cell>
        </row>
        <row r="1398">
          <cell r="A1398">
            <v>9101</v>
          </cell>
          <cell r="B1398" t="str">
            <v>GRUPO PROYECTOS ESPECIALES</v>
          </cell>
        </row>
        <row r="1399">
          <cell r="A1399">
            <v>9102</v>
          </cell>
          <cell r="B1399" t="str">
            <v>CENTRO DE COSTO NO EXISTE!!!</v>
          </cell>
        </row>
        <row r="1400">
          <cell r="A1400">
            <v>9110</v>
          </cell>
          <cell r="B1400" t="str">
            <v>DPTO DESARROLLO SISTEMAS DE IN</v>
          </cell>
        </row>
        <row r="1401">
          <cell r="A1401">
            <v>9111</v>
          </cell>
          <cell r="B1401" t="str">
            <v>CENTRO DE COSTO NO EXISTE!!!</v>
          </cell>
        </row>
        <row r="1402">
          <cell r="A1402">
            <v>9120</v>
          </cell>
          <cell r="B1402" t="str">
            <v>DPTO MTO SISTEMAS DE INFORMACI</v>
          </cell>
        </row>
        <row r="1403">
          <cell r="A1403">
            <v>9121</v>
          </cell>
          <cell r="B1403" t="str">
            <v>CENTRO DE COSTO NO EXISTE!!!</v>
          </cell>
        </row>
        <row r="1404">
          <cell r="A1404">
            <v>9200</v>
          </cell>
          <cell r="B1404" t="str">
            <v>DIVISION OPERATIVA INFORMATICA</v>
          </cell>
        </row>
        <row r="1405">
          <cell r="A1405">
            <v>9201</v>
          </cell>
          <cell r="B1405" t="str">
            <v>CENTRO DE COSTO NO EXISTE!!!</v>
          </cell>
        </row>
        <row r="1406">
          <cell r="A1406">
            <v>9210</v>
          </cell>
          <cell r="B1406" t="str">
            <v>DEPARTAMENTO SOPORTE TECNICO</v>
          </cell>
        </row>
        <row r="1407">
          <cell r="A1407">
            <v>9211</v>
          </cell>
          <cell r="B1407" t="str">
            <v>CENTRO DE COSTO NO EXISTE!!!</v>
          </cell>
        </row>
        <row r="1408">
          <cell r="A1408">
            <v>9220</v>
          </cell>
          <cell r="B1408" t="str">
            <v>DEPTO DE OPERACIONES INFORMATI</v>
          </cell>
        </row>
        <row r="1409">
          <cell r="A1409">
            <v>9221</v>
          </cell>
          <cell r="B1409" t="str">
            <v>CENTRO DE COSTO NO EXISTE!!!</v>
          </cell>
        </row>
        <row r="1410">
          <cell r="A1410">
            <v>9230</v>
          </cell>
          <cell r="B1410" t="str">
            <v>DEPTO. REDES INFORMATICA</v>
          </cell>
        </row>
        <row r="1411">
          <cell r="A1411">
            <v>9231</v>
          </cell>
          <cell r="B1411" t="str">
            <v>CENTRO DE COSTO NO EXISTE!!!</v>
          </cell>
        </row>
        <row r="1412">
          <cell r="A1412">
            <v>9300</v>
          </cell>
          <cell r="B1412" t="str">
            <v>CAPACITACION INFORMATICA</v>
          </cell>
        </row>
        <row r="1413">
          <cell r="A1413">
            <v>9301</v>
          </cell>
          <cell r="B1413" t="str">
            <v>SISTEMA INFORMACION ADMON CONT</v>
          </cell>
        </row>
        <row r="1414">
          <cell r="A1414">
            <v>9302</v>
          </cell>
          <cell r="B1414" t="str">
            <v>BASE DE DATOS HIDROMETEOROLOGI</v>
          </cell>
        </row>
        <row r="1415">
          <cell r="A1415">
            <v>9303</v>
          </cell>
          <cell r="B1415" t="str">
            <v>CENTRO DE COSTO NO EXISTE!!!</v>
          </cell>
        </row>
        <row r="1416">
          <cell r="A1416">
            <v>9305</v>
          </cell>
          <cell r="B1416" t="str">
            <v>GEST AUTOMATIZ MAT Y MTTO GAMMA</v>
          </cell>
        </row>
        <row r="1417">
          <cell r="A1417">
            <v>9306</v>
          </cell>
          <cell r="B1417" t="str">
            <v>SIST.INFORM. DEL CIGAT</v>
          </cell>
        </row>
        <row r="1418">
          <cell r="A1418">
            <v>9307</v>
          </cell>
          <cell r="B1418" t="str">
            <v>CENTRO DE COSTO NO EXISTE!!!</v>
          </cell>
        </row>
        <row r="1419">
          <cell r="A1419">
            <v>9309</v>
          </cell>
          <cell r="B1419" t="str">
            <v>SIST.INFORM.CONTROL PERD.TCAS</v>
          </cell>
        </row>
        <row r="1420">
          <cell r="A1420">
            <v>9310</v>
          </cell>
          <cell r="B1420" t="str">
            <v>CENTRO DE COSTO NO EXISTE!!!</v>
          </cell>
        </row>
        <row r="1421">
          <cell r="A1421">
            <v>9312</v>
          </cell>
          <cell r="B1421" t="str">
            <v>DIS DE RED ASIST POR COMP</v>
          </cell>
        </row>
        <row r="1422">
          <cell r="A1422">
            <v>9313</v>
          </cell>
          <cell r="B1422" t="str">
            <v>CENTRO DE COSTO NO EXISTE!!!</v>
          </cell>
        </row>
        <row r="1423">
          <cell r="A1423">
            <v>9315</v>
          </cell>
          <cell r="B1423" t="str">
            <v>PROYECTO GESTAR</v>
          </cell>
        </row>
        <row r="1424">
          <cell r="A1424">
            <v>9316</v>
          </cell>
          <cell r="B1424" t="str">
            <v>PROYECTO MULTIMEDIA</v>
          </cell>
        </row>
        <row r="1425">
          <cell r="A1425">
            <v>9317</v>
          </cell>
          <cell r="B1425" t="str">
            <v>CENTRO DE COSTO NO EXISTE!!!</v>
          </cell>
        </row>
        <row r="1426">
          <cell r="A1426">
            <v>9318</v>
          </cell>
          <cell r="B1426" t="str">
            <v>ADQUISICION PAQUETE MANEJO GESTION</v>
          </cell>
        </row>
        <row r="1427">
          <cell r="A1427">
            <v>9319</v>
          </cell>
          <cell r="B1427" t="str">
            <v>DESARROLLO COMUNICACIÓN DE DATOS</v>
          </cell>
        </row>
        <row r="1428">
          <cell r="A1428">
            <v>9320</v>
          </cell>
          <cell r="B1428" t="str">
            <v>SOPORTE MANTENIMIENTO  D.R.C.</v>
          </cell>
        </row>
        <row r="1429">
          <cell r="A1429">
            <v>9321</v>
          </cell>
          <cell r="B1429" t="str">
            <v>GROUPWARE</v>
          </cell>
        </row>
        <row r="1430">
          <cell r="A1430">
            <v>9322</v>
          </cell>
          <cell r="B1430" t="str">
            <v>PROYECTO PIBOT CORPORATIVO</v>
          </cell>
        </row>
        <row r="1431">
          <cell r="A1431">
            <v>9323</v>
          </cell>
          <cell r="B1431" t="str">
            <v>PAQUETE PRONOSTICO DE CAUDALES</v>
          </cell>
        </row>
        <row r="1432">
          <cell r="A1432">
            <v>9324</v>
          </cell>
          <cell r="B1432" t="str">
            <v>CENTRO DE COSTO NO EXISTE!!!</v>
          </cell>
        </row>
        <row r="1433">
          <cell r="A1433">
            <v>9326</v>
          </cell>
          <cell r="B1433" t="str">
            <v>PROYECTO METODOLOGIA FASE II</v>
          </cell>
        </row>
        <row r="1434">
          <cell r="A1434">
            <v>9327</v>
          </cell>
          <cell r="B1434" t="str">
            <v>HW PROYECTOS DE TECNOLOGIA</v>
          </cell>
        </row>
        <row r="1435">
          <cell r="A1435">
            <v>9328</v>
          </cell>
          <cell r="B1435" t="str">
            <v>CENTRO DE COSTO NO EXISTE!!!</v>
          </cell>
        </row>
        <row r="1436">
          <cell r="A1436">
            <v>9330</v>
          </cell>
          <cell r="B1436" t="str">
            <v>PLAN DES. INF. GEREN. DISTRIB. ENERGIA</v>
          </cell>
        </row>
        <row r="1437">
          <cell r="A1437">
            <v>9331</v>
          </cell>
          <cell r="B1437" t="str">
            <v>CENTRO DE COSTO NO EXISTE!!!</v>
          </cell>
        </row>
        <row r="1438">
          <cell r="A1438">
            <v>9361</v>
          </cell>
          <cell r="B1438" t="str">
            <v>SW MICROS SERVIDORES Y EQ.DPTL</v>
          </cell>
        </row>
        <row r="1439">
          <cell r="A1439">
            <v>9362</v>
          </cell>
          <cell r="B1439" t="str">
            <v>CENTRO DE COSTO NO EXISTE!!!</v>
          </cell>
        </row>
        <row r="1440">
          <cell r="A1440">
            <v>9366</v>
          </cell>
          <cell r="B1440" t="str">
            <v>PROYECTO SIGMA CON RECURSOS PROP.</v>
          </cell>
        </row>
        <row r="1441">
          <cell r="A1441">
            <v>9367</v>
          </cell>
          <cell r="B1441" t="str">
            <v>ASESORIA Y SOPORTE TECN. SIGMA</v>
          </cell>
        </row>
        <row r="1442">
          <cell r="A1442">
            <v>9368</v>
          </cell>
          <cell r="B1442" t="str">
            <v>CAPACITACION SIGMA</v>
          </cell>
        </row>
        <row r="1443">
          <cell r="A1443">
            <v>9369</v>
          </cell>
          <cell r="B1443" t="str">
            <v>DESARROLLO APLICACIONES SIGMA</v>
          </cell>
        </row>
        <row r="1444">
          <cell r="A1444">
            <v>9370</v>
          </cell>
          <cell r="B1444" t="str">
            <v>CONVERSION BASE GEOGRAFICA SIGMA</v>
          </cell>
        </row>
        <row r="1445">
          <cell r="A1445">
            <v>9371</v>
          </cell>
          <cell r="B1445" t="str">
            <v>PROY. PILOTO SIGMA BIRF 2449</v>
          </cell>
        </row>
        <row r="1446">
          <cell r="A1446">
            <v>9372</v>
          </cell>
          <cell r="B1446" t="str">
            <v>CONVERSION REDES ACUEDUCTO</v>
          </cell>
        </row>
        <row r="1447">
          <cell r="A1447">
            <v>9373</v>
          </cell>
          <cell r="B1447" t="str">
            <v>CONVERSION REDES ALCANTARILLADO</v>
          </cell>
        </row>
        <row r="1448">
          <cell r="A1448">
            <v>9374</v>
          </cell>
          <cell r="B1448" t="str">
            <v>CONVERSION REDES DISTRIBUCION</v>
          </cell>
        </row>
        <row r="1449">
          <cell r="A1449">
            <v>9375</v>
          </cell>
          <cell r="B1449" t="str">
            <v>CONVERSION REDES TELEFONOS</v>
          </cell>
        </row>
        <row r="1450">
          <cell r="A1450">
            <v>9376</v>
          </cell>
          <cell r="B1450" t="str">
            <v>HW SW Y APLICATIVOS ACUEDUCTO</v>
          </cell>
        </row>
        <row r="1451">
          <cell r="A1451">
            <v>9377</v>
          </cell>
          <cell r="B1451" t="str">
            <v>HW SW Y APLICATIVOS SANEAMIENTO</v>
          </cell>
        </row>
        <row r="1452">
          <cell r="A1452">
            <v>9378</v>
          </cell>
          <cell r="B1452" t="str">
            <v>HW SW Y APLICATIVOS ENERGIA</v>
          </cell>
        </row>
        <row r="1453">
          <cell r="A1453">
            <v>9379</v>
          </cell>
          <cell r="B1453" t="str">
            <v>HW SW Y APLICATIVOS TELECOMUN.</v>
          </cell>
        </row>
        <row r="1454">
          <cell r="A1454">
            <v>9380</v>
          </cell>
          <cell r="B1454" t="str">
            <v>POLIGONO</v>
          </cell>
        </row>
        <row r="1455">
          <cell r="A1455">
            <v>9381</v>
          </cell>
          <cell r="B1455" t="str">
            <v>HW SW Y APLICATIVOS GAS</v>
          </cell>
        </row>
        <row r="1456">
          <cell r="A1456">
            <v>9382</v>
          </cell>
          <cell r="B1456" t="str">
            <v>CONVERSION REDES GAS</v>
          </cell>
        </row>
        <row r="1457">
          <cell r="A1457">
            <v>9383</v>
          </cell>
          <cell r="B1457" t="str">
            <v>CENTRO DE COSTO NO EXISTE!!!</v>
          </cell>
        </row>
        <row r="1458">
          <cell r="A1458">
            <v>9395</v>
          </cell>
          <cell r="B1458" t="str">
            <v>SIGA</v>
          </cell>
        </row>
        <row r="1459">
          <cell r="A1459">
            <v>9396</v>
          </cell>
          <cell r="B1459" t="str">
            <v>CENTRO DE COSTO NO EXISTE!!!</v>
          </cell>
        </row>
        <row r="1460">
          <cell r="A1460">
            <v>9402</v>
          </cell>
          <cell r="B1460" t="str">
            <v>EVOLUCION SISTEMA DANOS ACUEDUCTO</v>
          </cell>
        </row>
        <row r="1461">
          <cell r="A1461">
            <v>9403</v>
          </cell>
          <cell r="B1461" t="str">
            <v>CENTRO DE COSTO NO EXISTE!!!</v>
          </cell>
        </row>
        <row r="1462">
          <cell r="A1462">
            <v>9411</v>
          </cell>
          <cell r="B1462" t="str">
            <v>ALURE PERDIDAS</v>
          </cell>
        </row>
        <row r="1463">
          <cell r="A1463">
            <v>9412</v>
          </cell>
          <cell r="B1463" t="str">
            <v>PROYECTO ALURE COSTOS</v>
          </cell>
        </row>
        <row r="1464">
          <cell r="A1464">
            <v>9413</v>
          </cell>
          <cell r="B1464" t="str">
            <v>SISTEMA INFORM. COMERCIALIZACION ENERGIA</v>
          </cell>
        </row>
        <row r="1465">
          <cell r="A1465">
            <v>9414</v>
          </cell>
          <cell r="B1465" t="str">
            <v>CENTRO DE COSTO NO EXISTE!!!</v>
          </cell>
        </row>
        <row r="1466">
          <cell r="A1466">
            <v>9421</v>
          </cell>
          <cell r="B1466" t="str">
            <v>SISTEMA INFORM. PARA LA BOLSA DE ENERGIA</v>
          </cell>
        </row>
        <row r="1467">
          <cell r="A1467">
            <v>9422</v>
          </cell>
          <cell r="B1467" t="str">
            <v>SIST. INFORM. STO. GESTION GCIA. GENERAC</v>
          </cell>
        </row>
        <row r="1468">
          <cell r="A1468">
            <v>9423</v>
          </cell>
          <cell r="B1468" t="str">
            <v>SISTEMA INFORM. PARA GESTION MERCADEO</v>
          </cell>
        </row>
        <row r="1469">
          <cell r="A1469">
            <v>9424</v>
          </cell>
          <cell r="B1469" t="str">
            <v>SIST. INFORM. GESTION FIN. GCIA. GENERAC</v>
          </cell>
        </row>
        <row r="1470">
          <cell r="A1470">
            <v>9425</v>
          </cell>
          <cell r="B1470" t="str">
            <v>CENTRO DE COSTO NO EXISTE!!!</v>
          </cell>
        </row>
        <row r="1471">
          <cell r="A1471">
            <v>9430</v>
          </cell>
          <cell r="B1471" t="str">
            <v>EPM BOGOTA S.A. E.S.P.</v>
          </cell>
        </row>
        <row r="1472">
          <cell r="A1472">
            <v>9431</v>
          </cell>
          <cell r="B1472" t="str">
            <v>CENTRO DE COSTO NO EXISTE!!!</v>
          </cell>
        </row>
        <row r="1473">
          <cell r="A1473">
            <v>9441</v>
          </cell>
          <cell r="B1473" t="str">
            <v>SISTEMA DE INFORMACION TESORERIA</v>
          </cell>
        </row>
        <row r="1474">
          <cell r="A1474">
            <v>9442</v>
          </cell>
          <cell r="B1474" t="str">
            <v>SISTEMA DE INFORMACION REVISIONES</v>
          </cell>
        </row>
        <row r="1475">
          <cell r="A1475">
            <v>9443</v>
          </cell>
          <cell r="B1475" t="str">
            <v>SISTEMA DE INFORMACION FINANCIERO</v>
          </cell>
        </row>
        <row r="1476">
          <cell r="A1476">
            <v>9444</v>
          </cell>
          <cell r="B1476" t="str">
            <v>SISTEMA DE INFORMACION SEGUROS</v>
          </cell>
        </row>
        <row r="1477">
          <cell r="A1477">
            <v>9445</v>
          </cell>
          <cell r="B1477" t="str">
            <v>PROYECTO SOLUCIONES ANO 2000</v>
          </cell>
        </row>
        <row r="1478">
          <cell r="A1478">
            <v>9446</v>
          </cell>
          <cell r="B1478" t="str">
            <v>CENTRO DE COSTO NO EXISTE!!!</v>
          </cell>
        </row>
        <row r="1479">
          <cell r="A1479">
            <v>9451</v>
          </cell>
          <cell r="B1479" t="str">
            <v>SIST. INF. INVENTARIOS (CARTERA, LOTES)</v>
          </cell>
        </row>
        <row r="1480">
          <cell r="A1480">
            <v>9452</v>
          </cell>
          <cell r="B1480" t="str">
            <v>SISTEMA INTEGRADO INFORMACION BIBLIOTECA</v>
          </cell>
        </row>
        <row r="1481">
          <cell r="A1481">
            <v>9453</v>
          </cell>
          <cell r="B1481" t="str">
            <v>SISTEMA POS-PROVEEDURIA</v>
          </cell>
        </row>
        <row r="1482">
          <cell r="A1482">
            <v>9454</v>
          </cell>
          <cell r="B1482" t="str">
            <v>AMPLIACION RED CORPORATIVA EEPPM</v>
          </cell>
        </row>
        <row r="1483">
          <cell r="A1483">
            <v>9455</v>
          </cell>
          <cell r="B1483" t="str">
            <v>SEGURIDAD DE LA INFRAESTRUCTURA INFORM.</v>
          </cell>
        </row>
        <row r="1484">
          <cell r="A1484">
            <v>9456</v>
          </cell>
          <cell r="B1484" t="str">
            <v>ADMINISTRACION DE LA INFRAESTRUCTURA INF</v>
          </cell>
        </row>
        <row r="1485">
          <cell r="A1485">
            <v>9457</v>
          </cell>
          <cell r="B1485" t="str">
            <v>COMUNICACION ORGANIZACIONAL ELECTRONICA</v>
          </cell>
        </row>
        <row r="1486">
          <cell r="A1486">
            <v>9458</v>
          </cell>
          <cell r="B1486" t="str">
            <v>CENTRO DE COSTO NO EXISTE!!!</v>
          </cell>
        </row>
        <row r="1487">
          <cell r="A1487">
            <v>9460</v>
          </cell>
          <cell r="B1487" t="str">
            <v>PROYECTO TRIPLE-E</v>
          </cell>
        </row>
        <row r="1488">
          <cell r="A1488">
            <v>9461</v>
          </cell>
          <cell r="B1488" t="str">
            <v>PROYECTO INFRAGAS</v>
          </cell>
        </row>
        <row r="1489">
          <cell r="A1489">
            <v>9462</v>
          </cell>
          <cell r="B1489" t="str">
            <v>PROYECTO COM-GAS</v>
          </cell>
        </row>
        <row r="1490">
          <cell r="A1490">
            <v>9463</v>
          </cell>
          <cell r="B1490" t="str">
            <v>PROYECTO DISGAS</v>
          </cell>
        </row>
        <row r="1491">
          <cell r="A1491">
            <v>9464</v>
          </cell>
          <cell r="B1491" t="str">
            <v>PROYECTO CONTRATAR</v>
          </cell>
        </row>
        <row r="1492">
          <cell r="A1492">
            <v>9465</v>
          </cell>
          <cell r="B1492" t="str">
            <v>CENTRO DE COSTO NO EXISTE!!!</v>
          </cell>
        </row>
        <row r="1493">
          <cell r="A1493">
            <v>9991</v>
          </cell>
          <cell r="B1493" t="str">
            <v>ANTICIPOS ESTUDIOS</v>
          </cell>
        </row>
        <row r="1494">
          <cell r="A1494">
            <v>9992</v>
          </cell>
          <cell r="B1494" t="str">
            <v>CENTRO DE COSTO NO EXISTE</v>
          </cell>
        </row>
      </sheetData>
      <sheetData sheetId="3" refreshError="1">
        <row r="1">
          <cell r="B1" t="str">
            <v>Nombre</v>
          </cell>
        </row>
        <row r="3">
          <cell r="B3" t="str">
            <v>CENTRO DE ACTIVIDAD NO EXISTE!!!</v>
          </cell>
        </row>
        <row r="4">
          <cell r="B4" t="str">
            <v>GERENCIA AUXILIAR</v>
          </cell>
        </row>
        <row r="5">
          <cell r="B5" t="str">
            <v>CENTRO DE ACTIVIDAD NO EXISTE!!!</v>
          </cell>
        </row>
        <row r="6">
          <cell r="B6" t="str">
            <v>GERENCIA DE PLANEACIÓN</v>
          </cell>
        </row>
        <row r="7">
          <cell r="B7" t="str">
            <v>CENTRO DE ACTIVIDAD NO EXISTE!!!</v>
          </cell>
        </row>
        <row r="8">
          <cell r="B8" t="str">
            <v>DIRECCION DE CONTROL INTERNO</v>
          </cell>
        </row>
        <row r="9">
          <cell r="B9" t="str">
            <v>CENTRO DE ACTIVIDAD NO EXISTE!!!</v>
          </cell>
        </row>
        <row r="10">
          <cell r="B10" t="str">
            <v>UNIDAD DE AUDITORIA</v>
          </cell>
        </row>
        <row r="11">
          <cell r="B11" t="str">
            <v>CENTRO DE ACTIVIDAD NO EXISTE!!!</v>
          </cell>
        </row>
        <row r="12">
          <cell r="B12" t="str">
            <v>GERENCIA COMERCIAL</v>
          </cell>
        </row>
        <row r="13">
          <cell r="B13" t="str">
            <v>CENTRO DE ACTIVIDAD NO EXISTE!!!</v>
          </cell>
        </row>
        <row r="14">
          <cell r="B14" t="str">
            <v>SUBGERENCIA MAYORISTAS</v>
          </cell>
        </row>
        <row r="15">
          <cell r="B15" t="str">
            <v>CENTRO DE ACTIVIDAD NO EXISTE!!!</v>
          </cell>
        </row>
        <row r="16">
          <cell r="B16" t="str">
            <v>SUBGERENCIA MERCADEO</v>
          </cell>
        </row>
        <row r="17">
          <cell r="B17" t="str">
            <v>GRUPO DE  INVESTIGACIÓN DE MERCADEO</v>
          </cell>
        </row>
        <row r="18">
          <cell r="B18" t="str">
            <v>GRUPO SERVICIOS BÁSICOS Y COMPLEMENTARIOS</v>
          </cell>
        </row>
        <row r="19">
          <cell r="B19" t="str">
            <v>SERVICIOS TELECOMUNICACIONES</v>
          </cell>
        </row>
        <row r="20">
          <cell r="B20" t="str">
            <v>GRUPO DE COMUNICACIÓN COMERCIAL</v>
          </cell>
        </row>
        <row r="21">
          <cell r="B21" t="str">
            <v>CENTRO DE ACTIVIDAD NO EXISTE!!!</v>
          </cell>
        </row>
        <row r="22">
          <cell r="B22" t="str">
            <v>SUBGERENCIA GRANDES CLIENTES</v>
          </cell>
        </row>
        <row r="23">
          <cell r="B23" t="str">
            <v>ÁREA INDUSTRIAS</v>
          </cell>
        </row>
        <row r="24">
          <cell r="B24" t="str">
            <v>ÁREA FINANCIERAS</v>
          </cell>
        </row>
        <row r="25">
          <cell r="B25" t="str">
            <v>ÁREA COMERCIO Y SERVICIOS</v>
          </cell>
        </row>
        <row r="26">
          <cell r="B26" t="str">
            <v>ÁREA COMPRAS ENERGÍA</v>
          </cell>
        </row>
        <row r="27">
          <cell r="B27" t="str">
            <v>CENTRO DE ACTIVIDAD NO EXISTE!!!</v>
          </cell>
        </row>
        <row r="28">
          <cell r="B28" t="str">
            <v>SUBGERENCIA CLIENTES RESIDENCIALES Y EMP.</v>
          </cell>
        </row>
        <row r="29">
          <cell r="B29" t="str">
            <v>ÁREA VENTAS</v>
          </cell>
        </row>
        <row r="30">
          <cell r="B30" t="str">
            <v>ÁREA SERVICIO AL CLIENTE</v>
          </cell>
        </row>
        <row r="31">
          <cell r="B31" t="str">
            <v>CENTRO DE ACTIVIDAD NO EXISTE!!!</v>
          </cell>
        </row>
        <row r="32">
          <cell r="B32" t="str">
            <v>EQUIPO ATENCIÓN CLIENTES DIFERENTES ZONAS</v>
          </cell>
        </row>
        <row r="33">
          <cell r="B33" t="str">
            <v>CENTRO DE ATENCIÓN DE LLAMADAS</v>
          </cell>
        </row>
        <row r="34">
          <cell r="B34" t="str">
            <v>GESTIÓN CARTERA</v>
          </cell>
        </row>
        <row r="35">
          <cell r="B35" t="str">
            <v>QUEJAS</v>
          </cell>
        </row>
        <row r="36">
          <cell r="B36" t="str">
            <v>CENTRO DE ACTIVIDAD NO EXISTE!!!</v>
          </cell>
        </row>
        <row r="37">
          <cell r="B37" t="str">
            <v>SUBGERENCIA  ADMÓN Y FINANZAS COMERCIAL</v>
          </cell>
        </row>
        <row r="38">
          <cell r="B38" t="str">
            <v>AREA  FINANZAS Y REGULACIÓN COMERCIAL</v>
          </cell>
        </row>
        <row r="39">
          <cell r="B39" t="str">
            <v>AREA GESTIÓN ORGANIZACIONAL COMERCIAL</v>
          </cell>
        </row>
        <row r="40">
          <cell r="B40" t="str">
            <v>AREA  FACTURACIÓN</v>
          </cell>
        </row>
        <row r="41">
          <cell r="B41" t="str">
            <v>AREA OPERATIVA COMERCIAL</v>
          </cell>
        </row>
        <row r="42">
          <cell r="B42" t="str">
            <v>CTIU</v>
          </cell>
        </row>
        <row r="43">
          <cell r="B43" t="str">
            <v>LECTURA Y REPARTICIÓN</v>
          </cell>
        </row>
        <row r="44">
          <cell r="B44" t="str">
            <v>CONTROL INSTALACIONES</v>
          </cell>
        </row>
        <row r="45">
          <cell r="B45" t="str">
            <v>GRUPO TRANSPORTE</v>
          </cell>
        </row>
        <row r="46">
          <cell r="B46" t="str">
            <v>CENTRO DE ACTIVIDAD NO EXISTE!!!</v>
          </cell>
        </row>
        <row r="47">
          <cell r="B47" t="str">
            <v>GERENCIA GENERAL</v>
          </cell>
        </row>
        <row r="48">
          <cell r="B48" t="str">
            <v>CENTRO DE ACTIVIDAD NO EXISTE!!!</v>
          </cell>
        </row>
        <row r="49">
          <cell r="B49" t="str">
            <v>GRUPO DE TRANSFORMACIÓN INTERNA</v>
          </cell>
        </row>
        <row r="50">
          <cell r="B50" t="str">
            <v>CENTRO DE ACTIVIDAD NO EXISTE!!!</v>
          </cell>
        </row>
        <row r="51">
          <cell r="B51" t="str">
            <v>DIRECCION PLANEACION</v>
          </cell>
        </row>
        <row r="52">
          <cell r="B52" t="str">
            <v>CENTRO DE ACTIVIDAD NO EXISTE!!!</v>
          </cell>
        </row>
        <row r="53">
          <cell r="B53" t="str">
            <v>UNIDAD COMUNICAC. Y REL. CORPORATIVAS</v>
          </cell>
        </row>
        <row r="54">
          <cell r="B54" t="str">
            <v>CENTRO DE ACTIVIDAD NO EXISTE!!!</v>
          </cell>
        </row>
        <row r="55">
          <cell r="B55" t="str">
            <v>GERENCIA DE AGUAS</v>
          </cell>
        </row>
        <row r="56">
          <cell r="B56" t="str">
            <v>PLAN DESARROLLO INFORMATICA . A. Y A.</v>
          </cell>
        </row>
        <row r="57">
          <cell r="B57" t="str">
            <v>PLANEACIÓN AGUAS</v>
          </cell>
        </row>
        <row r="58">
          <cell r="B58" t="str">
            <v>CENTRO DE ACTIVIDAD NO EXISTE!!!</v>
          </cell>
        </row>
        <row r="59">
          <cell r="B59" t="str">
            <v>UNIDAD CAPACITACION ACUEDUCTO Y ALCANT.</v>
          </cell>
        </row>
        <row r="60">
          <cell r="B60" t="str">
            <v>CENTRO DE ACTIVIDAD NO EXISTE!!!</v>
          </cell>
        </row>
        <row r="61">
          <cell r="B61" t="str">
            <v>SUBGERENCIA NUEVOS NEGOCIOS</v>
          </cell>
        </row>
        <row r="62">
          <cell r="B62" t="str">
            <v>CENTRO DE ACTIVIDAD NO EXISTE!!!</v>
          </cell>
        </row>
        <row r="63">
          <cell r="B63" t="str">
            <v>SUBGERENCIA ACUEDUCTO</v>
          </cell>
        </row>
        <row r="64">
          <cell r="B64" t="str">
            <v>INVESTIGACIÓN Y DESARROLLO ACUEDUCTO</v>
          </cell>
        </row>
        <row r="65">
          <cell r="B65" t="str">
            <v>CONTROL CALIDAD AGUAS</v>
          </cell>
        </row>
        <row r="66">
          <cell r="B66" t="str">
            <v>INFORMACIÓN AL CLIENTE</v>
          </cell>
        </row>
        <row r="67">
          <cell r="B67" t="str">
            <v>CENTRO DE ACTIVIDAD NO EXISTE!!!</v>
          </cell>
        </row>
        <row r="68">
          <cell r="B68" t="str">
            <v>ÁREA OPERACIÓN ACTO. SISTEMA INTERCONECTADO</v>
          </cell>
        </row>
        <row r="69">
          <cell r="B69" t="str">
            <v>DESPACHO ACUEDUCTO</v>
          </cell>
        </row>
        <row r="70">
          <cell r="B70" t="str">
            <v>OPERACIÓN, SUPERV., INSTAL. Y GESTIÓN AMBIENTAL</v>
          </cell>
        </row>
        <row r="71">
          <cell r="B71" t="str">
            <v>CENTRO DE CONTROL ACUEDUCTO</v>
          </cell>
        </row>
        <row r="72">
          <cell r="B72" t="str">
            <v>OPERACIÓN, SUPERVISIÓN, INSTALACIÓN AGUA TRATADA</v>
          </cell>
        </row>
        <row r="73">
          <cell r="B73" t="str">
            <v>ENERGÍA BOMBEOS DE CAPTACIÓN</v>
          </cell>
        </row>
        <row r="74">
          <cell r="B74" t="str">
            <v>ENERGÍA BOMBEOS DE DISTRIBUCIÓN</v>
          </cell>
        </row>
        <row r="75">
          <cell r="B75" t="str">
            <v>CENTRO DE ACTIVIDAD NO EXISTE!!!</v>
          </cell>
        </row>
        <row r="76">
          <cell r="B76" t="str">
            <v>ÁREA POTABILIZACIÓN AGUA SISTEMA INTERCONECTADO</v>
          </cell>
        </row>
        <row r="77">
          <cell r="B77" t="str">
            <v>CENTRO DE ACTIVIDAD NO EXISTE!!!</v>
          </cell>
        </row>
        <row r="78">
          <cell r="B78" t="str">
            <v>ENERGÍA PLANTAS DE TRATAMIENTO</v>
          </cell>
        </row>
        <row r="79">
          <cell r="B79" t="str">
            <v>CENTRO DE ACTIVIDAD NO EXISTE!!!</v>
          </cell>
        </row>
        <row r="80">
          <cell r="B80" t="str">
            <v>ÁREA INGENIERÍA SISTEMA INTERCONECTADO</v>
          </cell>
        </row>
        <row r="81">
          <cell r="B81" t="str">
            <v>LOGÍSTICA, PROYECTOS Y ANÁLISIS TÉCNICO</v>
          </cell>
        </row>
        <row r="82">
          <cell r="B82" t="str">
            <v>EQUIPOS ELECTROMECANICOS</v>
          </cell>
        </row>
        <row r="83">
          <cell r="B83" t="str">
            <v>OBRAS CIVILES Y CONDUCCIONES</v>
          </cell>
        </row>
        <row r="84">
          <cell r="B84" t="str">
            <v>CENTRO DE ACTIVIDAD NO EXISTE!!!</v>
          </cell>
        </row>
        <row r="85">
          <cell r="B85" t="str">
            <v>ÁREA SISTEMAS INDEPENDIENTES AGUAS</v>
          </cell>
        </row>
        <row r="86">
          <cell r="B86" t="str">
            <v>HABILITACIÓN VIVIENDA, CORREGIMIENTOS Y VEREDAS</v>
          </cell>
        </row>
        <row r="87">
          <cell r="B87" t="str">
            <v>SERVICIO DE INGENIERÍA Y LOGÍSTICA</v>
          </cell>
        </row>
        <row r="88">
          <cell r="B88" t="str">
            <v>SISTEMA CALDAS</v>
          </cell>
        </row>
        <row r="89">
          <cell r="B89" t="str">
            <v>SISTEMA BARBOSA</v>
          </cell>
        </row>
        <row r="90">
          <cell r="B90" t="str">
            <v>SISTEMA SAN ANTONIO DE PRADO</v>
          </cell>
        </row>
        <row r="91">
          <cell r="B91" t="str">
            <v>SISTEMA SAN CRISTOBAL</v>
          </cell>
        </row>
        <row r="92">
          <cell r="B92" t="str">
            <v>SISTEMA PALMITAS</v>
          </cell>
        </row>
        <row r="93">
          <cell r="B93" t="str">
            <v>CENTRO DE ACTIVIDAD NO EXISTE!!!</v>
          </cell>
        </row>
        <row r="94">
          <cell r="B94" t="str">
            <v>ÁREA DISTRIBUCIÓN ACUEDUCTO ZONA SUR</v>
          </cell>
        </row>
        <row r="95">
          <cell r="B95" t="str">
            <v>GESTIÓN PROYECTOS ACUEDUCTO ZONA SUR</v>
          </cell>
        </row>
        <row r="96">
          <cell r="B96" t="str">
            <v>GESTIÓN CLIENTES ACUEDUCTO ZONA SUR</v>
          </cell>
        </row>
        <row r="97">
          <cell r="B97" t="str">
            <v>INVESTIGACIÓN Y CONTROL PÉRDIDAS ACTO ZONA SUR</v>
          </cell>
        </row>
        <row r="98">
          <cell r="B98" t="str">
            <v>OPERACIÓN Y MTTO DISTRIBUCIÓN ACTO ZONA SUR</v>
          </cell>
        </row>
        <row r="99">
          <cell r="B99" t="str">
            <v>CENTRO DE ACTIVIDAD NO EXISTE!!!</v>
          </cell>
        </row>
        <row r="100">
          <cell r="B100" t="str">
            <v>ÁREA DISTRIBUCIÓN ACUEDUCTO ZONA NORTE</v>
          </cell>
        </row>
        <row r="101">
          <cell r="B101" t="str">
            <v>GESTIÓN PROYECTOS ACUEDUCTO ZONA NORTE</v>
          </cell>
        </row>
        <row r="102">
          <cell r="B102" t="str">
            <v>GESTIÓN CLIENTES ACUEDUCTO ZONA NORTE</v>
          </cell>
        </row>
        <row r="103">
          <cell r="B103" t="str">
            <v>INVEST. Y CONTROL PÉRDIDASACUEDUCTO ZONA NORTE</v>
          </cell>
        </row>
        <row r="104">
          <cell r="B104" t="str">
            <v>OPERACIÓN Y MTTO DISTRIBUCIÓN ACTO ZONA NORTE</v>
          </cell>
        </row>
        <row r="105">
          <cell r="B105" t="str">
            <v>CENTRO DE ACTIVIDAD NO EXISTE!!!</v>
          </cell>
        </row>
        <row r="106">
          <cell r="B106" t="str">
            <v>ÁREA DISTRIBUCIÓN ACUEDUCTO ZONA CENTRO</v>
          </cell>
        </row>
        <row r="107">
          <cell r="B107" t="str">
            <v>GESTIÓN PROYECTOS ACUEDUCTO ZONA CENTRO</v>
          </cell>
        </row>
        <row r="108">
          <cell r="B108" t="str">
            <v>GESTIÓN CLIENTES ACUEDUCTO ZONA CENTRO</v>
          </cell>
        </row>
        <row r="109">
          <cell r="B109" t="str">
            <v>INVEST. Y CONTROL PÉRDIDASACTO ZONA CENTRO</v>
          </cell>
        </row>
        <row r="110">
          <cell r="B110" t="str">
            <v>OPERACIÓN Y MTTO DISTRIBUCIÓN ACTO ZONA CENTRO</v>
          </cell>
        </row>
        <row r="111">
          <cell r="B111" t="str">
            <v>CENTRO DE ACTIVIDAD NO EXISTE!!!</v>
          </cell>
        </row>
        <row r="112">
          <cell r="B112" t="str">
            <v>MEDIDORES ZONA CENTRO</v>
          </cell>
        </row>
        <row r="113">
          <cell r="B113" t="str">
            <v>CENTRO DE ACTIVIDAD NO EXISTE!!!</v>
          </cell>
        </row>
        <row r="114">
          <cell r="B114" t="str">
            <v>SUBGERENCIA AGUAS RESIDUALES</v>
          </cell>
        </row>
        <row r="115">
          <cell r="B115" t="str">
            <v>INVESTIGACIÓN Y DESARROLLO AGUAS RESIDUALES</v>
          </cell>
        </row>
        <row r="116">
          <cell r="B116" t="str">
            <v>CENTRO DE ACTIVIDAD NO EXISTE!!!</v>
          </cell>
        </row>
        <row r="117">
          <cell r="B117" t="str">
            <v>ÁREA TRATAMIENTO AGUAS RESIDUALES</v>
          </cell>
        </row>
        <row r="118">
          <cell r="B118" t="str">
            <v>OPERACIÓN PLANTAS AGUAS RESIDUALES</v>
          </cell>
        </row>
        <row r="119">
          <cell r="B119" t="str">
            <v>INVESTIGACIÓN Y CONTROL PROCESOS</v>
          </cell>
        </row>
        <row r="120">
          <cell r="B120" t="str">
            <v>MANTENIMIENTO AGUAS RESIDUALES</v>
          </cell>
        </row>
        <row r="121">
          <cell r="B121" t="str">
            <v>PROYECTOS PLANTAS DE TRATAMIENTO</v>
          </cell>
        </row>
        <row r="122">
          <cell r="B122" t="str">
            <v>CENTRO DE ACTIVIDAD NO EXISTE!!!</v>
          </cell>
        </row>
        <row r="123">
          <cell r="B123" t="str">
            <v>ÁREA RECOLECCIÓN AGUAS RESIDUALES ZONA SUR</v>
          </cell>
        </row>
        <row r="124">
          <cell r="B124" t="str">
            <v>GESTIÓN PROYECTOS RECOLECCIÓN ZONA SUR</v>
          </cell>
        </row>
        <row r="125">
          <cell r="B125" t="str">
            <v>GESTIÓN CLIENTES RECOLECCIÓN ZONA SUR</v>
          </cell>
        </row>
        <row r="126">
          <cell r="B126" t="str">
            <v>INVESTIGACIÓN Y CONTROL RECOLECCIÓN ZONA SUR</v>
          </cell>
        </row>
        <row r="127">
          <cell r="B127" t="str">
            <v>OPERACIÓN Y MTTO RECOLECCIÓN ZONA SUR</v>
          </cell>
        </row>
        <row r="128">
          <cell r="B128" t="str">
            <v>CENTRO DE ACTIVIDAD NO EXISTE!!!</v>
          </cell>
        </row>
        <row r="129">
          <cell r="B129" t="str">
            <v>ÁREA RECOLECCIÓN AGUAS RESIDUALES ZONA NORTE</v>
          </cell>
        </row>
        <row r="130">
          <cell r="B130" t="str">
            <v>GESTIÓN PROYECTOS RECOLECCIÓN ZONA NORTE</v>
          </cell>
        </row>
        <row r="131">
          <cell r="B131" t="str">
            <v>GESTIÓN CLIENTES RECOLECCIÓN ZONA NORTE</v>
          </cell>
        </row>
        <row r="132">
          <cell r="B132" t="str">
            <v>INVESTIGACIÓN Y CONTROL RECOLECCIÓN ZONA NORTE</v>
          </cell>
        </row>
        <row r="133">
          <cell r="B133" t="str">
            <v>OPERACIÓN Y MTTO RECOLECCIÓN ZONA NORTE</v>
          </cell>
        </row>
        <row r="134">
          <cell r="B134" t="str">
            <v>CENTRO DE ACTIVIDAD NO EXISTE!!!</v>
          </cell>
        </row>
        <row r="135">
          <cell r="B135" t="str">
            <v>ÁREA RECOLECCIÓN AGUAS RESIDUALES ZONA CENTRO</v>
          </cell>
        </row>
        <row r="136">
          <cell r="B136" t="str">
            <v>GESTIÓN PROYECTOS RECOLECCIÓN ZONA CENTRO</v>
          </cell>
        </row>
        <row r="137">
          <cell r="B137" t="str">
            <v>GESTIÓN CLIENTES RECOLECCIÓN ZONA CENTRO</v>
          </cell>
        </row>
        <row r="138">
          <cell r="B138" t="str">
            <v>INVESTIGACIÓN Y CONTROL RECOLECCIÓN ZONA CENTRO</v>
          </cell>
        </row>
        <row r="139">
          <cell r="B139" t="str">
            <v>OPERACIÓN Y MTTO RECOLECCIÓN ZONA CENTRO</v>
          </cell>
        </row>
        <row r="140">
          <cell r="B140" t="str">
            <v>PAVIMENTOS</v>
          </cell>
        </row>
        <row r="141">
          <cell r="B141" t="str">
            <v>CENTRO DE ACTIVIDAD NO EXISTE!!!</v>
          </cell>
        </row>
        <row r="142">
          <cell r="B142" t="str">
            <v>SUBGERENCIA DE ADMON Y FINANZAS AGUAS</v>
          </cell>
        </row>
        <row r="143">
          <cell r="B143" t="str">
            <v>CENTRO DE ACTIVIDAD NO EXISTE!!!</v>
          </cell>
        </row>
        <row r="144">
          <cell r="B144" t="str">
            <v>ÁREA FINANZAS AGUAS</v>
          </cell>
        </row>
        <row r="145">
          <cell r="B145" t="str">
            <v>CENTRO DE ACTIVIDAD NO EXISTE!!!</v>
          </cell>
        </row>
        <row r="146">
          <cell r="B146" t="str">
            <v>ÁREA GESTIÓN ORGANIZACIONAL AGUAS</v>
          </cell>
        </row>
        <row r="147">
          <cell r="B147" t="str">
            <v>CAPACITACIÓN AGUAS</v>
          </cell>
        </row>
        <row r="148">
          <cell r="B148" t="str">
            <v>CENTRO DE ACTIVIDAD NO EXISTE!!!</v>
          </cell>
        </row>
        <row r="149">
          <cell r="B149" t="str">
            <v>ÁREA INFORMÁTICA AGUAS</v>
          </cell>
        </row>
        <row r="150">
          <cell r="B150" t="str">
            <v>CENTRO DE ACTIVIDAD NO EXISTE!!!</v>
          </cell>
        </row>
        <row r="151">
          <cell r="B151" t="str">
            <v>GERENCIA GENERACIÓN ENERGÍA</v>
          </cell>
        </row>
        <row r="152">
          <cell r="B152" t="str">
            <v>CENTRO DE ACTIVIDAD NO EXISTE!!!</v>
          </cell>
        </row>
        <row r="153">
          <cell r="B153" t="str">
            <v>SUBGERENCIA PLANEACIÓN GENERACIÓN</v>
          </cell>
        </row>
        <row r="154">
          <cell r="B154" t="str">
            <v>CENTRO DE ACTIVIDAD NO EXISTE!!!</v>
          </cell>
        </row>
        <row r="155">
          <cell r="B155" t="str">
            <v>EST.Y RESCATE ARQUEOLOGICO</v>
          </cell>
        </row>
        <row r="156">
          <cell r="B156" t="str">
            <v>ESTUDIOS SOCIOECONOMICOS</v>
          </cell>
        </row>
        <row r="157">
          <cell r="B157" t="str">
            <v>ESTUDIO PLANTA TERMICA</v>
          </cell>
        </row>
        <row r="158">
          <cell r="B158" t="str">
            <v>CENTRO DE ACTIVIDAD NO EXISTE!!!</v>
          </cell>
        </row>
        <row r="159">
          <cell r="B159" t="str">
            <v>ESTUDIOS EMPRESARIALES</v>
          </cell>
        </row>
        <row r="160">
          <cell r="B160" t="str">
            <v>ESTUDIOS NUEVOS NEGOCIOS</v>
          </cell>
        </row>
        <row r="161">
          <cell r="B161" t="str">
            <v>CENTRO DE ACTIVIDAD NO EXISTE!!!</v>
          </cell>
        </row>
        <row r="162">
          <cell r="B162" t="str">
            <v>ESTUDIOS TERMO CESAR</v>
          </cell>
        </row>
        <row r="163">
          <cell r="B163" t="str">
            <v>CENTRO DE ACTIVIDAD NO EXISTE!!!</v>
          </cell>
        </row>
        <row r="164">
          <cell r="B164" t="str">
            <v>ESTUDIOS RIO SAMANA NORTE</v>
          </cell>
        </row>
        <row r="165">
          <cell r="B165" t="str">
            <v>ESTUDIOS SAN BARTOLOME</v>
          </cell>
        </row>
        <row r="166">
          <cell r="B166" t="str">
            <v>ESTUDIOS SAN ANDRES</v>
          </cell>
        </row>
        <row r="167">
          <cell r="B167" t="str">
            <v>CENTRO DE ACTIVIDAD NO EXISTE!!!</v>
          </cell>
        </row>
        <row r="168">
          <cell r="B168" t="str">
            <v>FACTIBILIDAD PENDERISCO MURRI</v>
          </cell>
        </row>
        <row r="169">
          <cell r="B169" t="str">
            <v>PREFACTIBILIDAD SAN JORGE</v>
          </cell>
        </row>
        <row r="170">
          <cell r="B170" t="str">
            <v>CENTRO DE ACTIVIDAD NO EXISTE!!!</v>
          </cell>
        </row>
        <row r="171">
          <cell r="B171" t="str">
            <v>FACTIBILIDAD HONDA Y OVEJAS</v>
          </cell>
        </row>
        <row r="172">
          <cell r="B172" t="str">
            <v>GASTOS FINANCIEROS NECHI</v>
          </cell>
        </row>
        <row r="173">
          <cell r="B173" t="str">
            <v>GASTOS FINANCIEROS PENDERISCO-MURRI</v>
          </cell>
        </row>
        <row r="174">
          <cell r="B174" t="str">
            <v>EST. OPTIMIZAC. SIST. GUADALUPE</v>
          </cell>
        </row>
        <row r="175">
          <cell r="B175" t="str">
            <v>EST. ISA COLCIENCIAS</v>
          </cell>
        </row>
        <row r="176">
          <cell r="B176" t="str">
            <v>GASTOS FINANCIEROS RIACHON</v>
          </cell>
        </row>
        <row r="177">
          <cell r="B177" t="str">
            <v>ESTUDIOS RIO ARMA</v>
          </cell>
        </row>
        <row r="178">
          <cell r="B178" t="str">
            <v>ESTUDIOS FACTIBIL RIACHON</v>
          </cell>
        </row>
        <row r="179">
          <cell r="B179" t="str">
            <v>LEVANTAMIENTO AEROFOTOGRAMETRICO</v>
          </cell>
        </row>
        <row r="180">
          <cell r="B180" t="str">
            <v>ESTUDIO FACTIBILIDAD GUAICO</v>
          </cell>
        </row>
        <row r="181">
          <cell r="B181" t="str">
            <v>ESTUDIO FACTIBILIDAD NECHI</v>
          </cell>
        </row>
        <row r="182">
          <cell r="B182" t="str">
            <v>PREFACTIBILIDAD PENDERISCO MURRI</v>
          </cell>
        </row>
        <row r="183">
          <cell r="B183" t="str">
            <v>ESTUDIOS VARIOS DE ORDENACIÓN</v>
          </cell>
        </row>
        <row r="184">
          <cell r="B184" t="str">
            <v>QUEBRADA HONDA Y OVEJAS</v>
          </cell>
        </row>
        <row r="185">
          <cell r="B185" t="str">
            <v>CENTRO DE ACTIVIDAD NO EXISTE!!!</v>
          </cell>
        </row>
        <row r="186">
          <cell r="B186" t="str">
            <v>ESTUDIOS ERMITANO</v>
          </cell>
        </row>
        <row r="187">
          <cell r="B187" t="str">
            <v>CENTRO DE ACTIVIDAD NO EXISTE!!!</v>
          </cell>
        </row>
        <row r="188">
          <cell r="B188" t="str">
            <v>ESTUDIOS PORCE III</v>
          </cell>
        </row>
        <row r="189">
          <cell r="B189" t="str">
            <v>CENTRO DE ACTIVIDAD NO EXISTE!!!</v>
          </cell>
        </row>
        <row r="190">
          <cell r="B190" t="str">
            <v>ESTUDIOS DE FACTIBILIDAD</v>
          </cell>
        </row>
        <row r="191">
          <cell r="B191" t="str">
            <v>CENTRO DE ACTIVIDAD NO EXISTE!!!</v>
          </cell>
        </row>
        <row r="192">
          <cell r="B192" t="str">
            <v>AJ POR INFL ESTUDIOS</v>
          </cell>
        </row>
        <row r="193">
          <cell r="B193" t="str">
            <v>AJ POR INFL ESTUDIOS</v>
          </cell>
        </row>
        <row r="194">
          <cell r="B194" t="str">
            <v>AJ POR INFL ESTUDIOS</v>
          </cell>
        </row>
        <row r="195">
          <cell r="B195" t="str">
            <v>AJ POR INFL ESTUDIOS</v>
          </cell>
        </row>
        <row r="196">
          <cell r="B196" t="str">
            <v>CENTRO DE ACTIVIDAD NO EXISTE!!!</v>
          </cell>
        </row>
        <row r="197">
          <cell r="B197" t="str">
            <v>SUBGERENCIA TRANSACCIONES ENERGÍA</v>
          </cell>
        </row>
        <row r="198">
          <cell r="B198" t="str">
            <v>CENTRO DE ACTIVIDAD NO EXISTE!!!</v>
          </cell>
        </row>
        <row r="199">
          <cell r="B199" t="str">
            <v>ÁREA GESTIÓN LARGO PLAZO</v>
          </cell>
        </row>
        <row r="200">
          <cell r="B200" t="str">
            <v>CENTRO DE ACTIVIDAD NO EXISTE!!!</v>
          </cell>
        </row>
        <row r="201">
          <cell r="B201" t="str">
            <v>ÁREA GESTIÓN BOLSA ENERGÍA</v>
          </cell>
        </row>
        <row r="202">
          <cell r="B202" t="str">
            <v>CENTRO DE ACTIVIDAD NO EXISTE!!!</v>
          </cell>
        </row>
        <row r="203">
          <cell r="B203" t="str">
            <v>ÁREA PROYECTO PORCE II</v>
          </cell>
        </row>
        <row r="204">
          <cell r="B204" t="str">
            <v>CENTRO DE ACTIVIDAD NO EXISTE!!!</v>
          </cell>
        </row>
        <row r="205">
          <cell r="B205" t="str">
            <v>EQUIPOS PORCE II</v>
          </cell>
        </row>
        <row r="206">
          <cell r="B206" t="str">
            <v>CENTRO DE ACTIVIDAD NO EXISTE!!!</v>
          </cell>
        </row>
        <row r="207">
          <cell r="B207" t="str">
            <v>OBRAS CIVILES PORCE II</v>
          </cell>
        </row>
        <row r="208">
          <cell r="B208" t="str">
            <v>CENTRO DE ACTIVIDAD NO EXISTE!!!</v>
          </cell>
        </row>
        <row r="209">
          <cell r="B209" t="str">
            <v>SERVICIOS GENERALES PORCE II</v>
          </cell>
        </row>
        <row r="210">
          <cell r="B210" t="str">
            <v>CENTRO DE ACTIVIDAD NO EXISTE!!!</v>
          </cell>
        </row>
        <row r="211">
          <cell r="B211" t="str">
            <v>GESTIÓN AMBIENTAL PORCE II</v>
          </cell>
        </row>
        <row r="212">
          <cell r="B212" t="str">
            <v>CENTRO DE ACTIVIDAD NO EXISTE!!!</v>
          </cell>
        </row>
        <row r="213">
          <cell r="B213" t="str">
            <v>SUBGERENCIA DE PROYECTOS</v>
          </cell>
        </row>
        <row r="214">
          <cell r="B214" t="str">
            <v>CENTRO DE ACTIVIDAD NO EXISTE!!!</v>
          </cell>
        </row>
        <row r="215">
          <cell r="B215" t="str">
            <v>ÁREA PROYECTOS</v>
          </cell>
        </row>
        <row r="216">
          <cell r="B216" t="str">
            <v>MINICENTRALES DE GENERACIÓN</v>
          </cell>
        </row>
        <row r="217">
          <cell r="B217" t="str">
            <v>CICLO COMBINADO LA SIERRA</v>
          </cell>
        </row>
        <row r="218">
          <cell r="B218" t="str">
            <v>CENTRO DE ACTIVIDAD NO EXISTE!!!</v>
          </cell>
        </row>
        <row r="219">
          <cell r="B219" t="str">
            <v>ÁREA PROGRAMACIÓN Y CONTROL</v>
          </cell>
        </row>
        <row r="220">
          <cell r="B220" t="str">
            <v>CENTRO DE ACTIVIDAD NO EXISTE!!!</v>
          </cell>
        </row>
        <row r="221">
          <cell r="B221" t="str">
            <v>SUBGERENCIA OPERACIÓN GENERACIÓN</v>
          </cell>
        </row>
        <row r="222">
          <cell r="B222" t="str">
            <v>CENTRO DE ACTIVIDAD NO EXISTE!!!</v>
          </cell>
        </row>
        <row r="223">
          <cell r="B223" t="str">
            <v>CENTRO DE CONTROL GENERACIÓN</v>
          </cell>
        </row>
        <row r="224">
          <cell r="B224" t="str">
            <v>CENTRO DE ACTIVIDAD NO EXISTE!!!</v>
          </cell>
        </row>
        <row r="225">
          <cell r="B225" t="str">
            <v>ÁREA METROPOLITANA</v>
          </cell>
        </row>
        <row r="226">
          <cell r="B226" t="str">
            <v>OPERACIÓN ÁREA METROPOLITANA</v>
          </cell>
        </row>
        <row r="227">
          <cell r="B227" t="str">
            <v>CENTRO DE ACTIVIDAD NO EXISTE!!!</v>
          </cell>
        </row>
        <row r="228">
          <cell r="B228" t="str">
            <v>MANTENIMIENTO ÁREA METROPOLITANA</v>
          </cell>
        </row>
        <row r="229">
          <cell r="B229" t="str">
            <v>CENTRO DE ACTIVIDAD NO EXISTE!!!</v>
          </cell>
        </row>
        <row r="230">
          <cell r="B230" t="str">
            <v>SERVICIOS DE APOYO ÁREA METROPOLITANA</v>
          </cell>
        </row>
        <row r="231">
          <cell r="B231" t="str">
            <v>CENTRO DE ACTIVIDAD NO EXISTE!!!</v>
          </cell>
        </row>
        <row r="232">
          <cell r="B232" t="str">
            <v>ÁREA GUATAPÉ</v>
          </cell>
        </row>
        <row r="233">
          <cell r="B233" t="str">
            <v>OPERACION GUATAPÉ</v>
          </cell>
        </row>
        <row r="234">
          <cell r="B234" t="str">
            <v>CENTRO DE ACTIVIDAD NO EXISTE!!!</v>
          </cell>
        </row>
        <row r="235">
          <cell r="B235" t="str">
            <v>SERVICIOS DE APOYO GUATAPÉ</v>
          </cell>
        </row>
        <row r="236">
          <cell r="B236" t="str">
            <v>CENTRO DE ACTIVIDAD NO EXISTE!!!</v>
          </cell>
        </row>
        <row r="237">
          <cell r="B237" t="str">
            <v>MANTENIMIENTO ÁREA GUATAPÉ</v>
          </cell>
        </row>
        <row r="238">
          <cell r="B238" t="str">
            <v>CENTRO DE ACTIVIDAD NO EXISTE!!!</v>
          </cell>
        </row>
        <row r="239">
          <cell r="B239" t="str">
            <v>ÁREA INGENIERÍA</v>
          </cell>
        </row>
        <row r="240">
          <cell r="B240" t="str">
            <v>CENTRO DE ACTIVIDAD NO EXISTE!!!</v>
          </cell>
        </row>
        <row r="241">
          <cell r="B241" t="str">
            <v>CONTRATACIONES</v>
          </cell>
        </row>
        <row r="242">
          <cell r="B242" t="str">
            <v>CENTRO DE ACTIVIDAD NO EXISTE!!!</v>
          </cell>
        </row>
        <row r="243">
          <cell r="B243" t="str">
            <v>ADMINISTRACIÓN DEL MANTTO</v>
          </cell>
        </row>
        <row r="244">
          <cell r="B244" t="str">
            <v>CENTRO DE ACTIVIDAD NO EXISTE!!!</v>
          </cell>
        </row>
        <row r="245">
          <cell r="B245" t="str">
            <v>ANÁLISIS TÉCNICO</v>
          </cell>
        </row>
        <row r="246">
          <cell r="B246" t="str">
            <v>CENTRO DE ACTIVIDAD NO EXISTE!!!</v>
          </cell>
        </row>
        <row r="247">
          <cell r="B247" t="str">
            <v>PROYECTOS ESPECIALES</v>
          </cell>
        </row>
        <row r="248">
          <cell r="B248" t="str">
            <v>CENTRO DE ACTIVIDAD NO EXISTE!!!</v>
          </cell>
        </row>
        <row r="249">
          <cell r="B249" t="str">
            <v>CENTRAL TASAJERA</v>
          </cell>
        </row>
        <row r="250">
          <cell r="B250" t="str">
            <v>CENTRAL RIOGRANDE I</v>
          </cell>
        </row>
        <row r="251">
          <cell r="B251" t="str">
            <v>CENTRAL NIQUIA</v>
          </cell>
        </row>
        <row r="252">
          <cell r="B252" t="str">
            <v>CENTRO DE ACTIVIDAD NO EXISTE!!!</v>
          </cell>
        </row>
        <row r="253">
          <cell r="B253" t="str">
            <v>CENTRAL GUATAPÉ</v>
          </cell>
        </row>
        <row r="254">
          <cell r="B254" t="str">
            <v>CENTRAL PLAYAS</v>
          </cell>
        </row>
        <row r="255">
          <cell r="B255" t="str">
            <v>CENTRO DE ACTIVIDAD NO EXISTE!!!</v>
          </cell>
        </row>
        <row r="256">
          <cell r="B256" t="str">
            <v>TRONERAS</v>
          </cell>
        </row>
        <row r="257">
          <cell r="B257" t="str">
            <v>GUADALUPE III</v>
          </cell>
        </row>
        <row r="258">
          <cell r="B258" t="str">
            <v>GUADALUPE IV</v>
          </cell>
        </row>
        <row r="259">
          <cell r="B259" t="str">
            <v>MINICENTRALES PAJARITO Y DOLORES</v>
          </cell>
        </row>
        <row r="260">
          <cell r="B260" t="str">
            <v>PORCE II FUTURO</v>
          </cell>
        </row>
        <row r="261">
          <cell r="B261" t="str">
            <v>CENTRO DE ACTIVIDAD NO EXISTE!!!</v>
          </cell>
        </row>
        <row r="262">
          <cell r="B262" t="str">
            <v>ÁREA GUADALUPE</v>
          </cell>
        </row>
        <row r="263">
          <cell r="B263" t="str">
            <v>OPERACION ÁREA GUADALUPE</v>
          </cell>
        </row>
        <row r="264">
          <cell r="B264" t="str">
            <v>MANTENIMIENTO ÁREA GUADALUPE</v>
          </cell>
        </row>
        <row r="265">
          <cell r="B265" t="str">
            <v>SERVICIOS DE APOYO ÁREA GUADALUPE</v>
          </cell>
        </row>
        <row r="266">
          <cell r="B266" t="str">
            <v>CENTRO DE ACTIVIDAD NO EXISTE!!!</v>
          </cell>
        </row>
        <row r="267">
          <cell r="B267" t="str">
            <v>ÁREA LA SIERRA</v>
          </cell>
        </row>
        <row r="268">
          <cell r="B268" t="str">
            <v>CENTRO DE ACTIVIDAD NO EXISTE!!!</v>
          </cell>
        </row>
        <row r="269">
          <cell r="B269" t="str">
            <v>SUBGERENCIA AMBIENTAL</v>
          </cell>
        </row>
        <row r="270">
          <cell r="B270" t="str">
            <v>COORDINACIÓN AMBIENTAL</v>
          </cell>
        </row>
        <row r="271">
          <cell r="B271" t="str">
            <v>CENTRO DE ACTIVIDAD NO EXISTE!!!</v>
          </cell>
        </row>
        <row r="272">
          <cell r="B272" t="str">
            <v>GESTIÓN SOCIAL PORCE II</v>
          </cell>
        </row>
        <row r="273">
          <cell r="B273" t="str">
            <v>CENTRO DE ACTIVIDAD NO EXISTE!!!</v>
          </cell>
        </row>
        <row r="274">
          <cell r="B274" t="str">
            <v>ÁREA HIDROMETRIA E INSTRUMENTACIÓN</v>
          </cell>
        </row>
        <row r="275">
          <cell r="B275" t="str">
            <v>CENTRO DE ACTIVIDAD NO EXISTE!!!</v>
          </cell>
        </row>
        <row r="276">
          <cell r="B276" t="str">
            <v>INVERSIÓN HIDROMETRIA INSTRUM.</v>
          </cell>
        </row>
        <row r="277">
          <cell r="B277" t="str">
            <v>CENTRO DE ACTIVIDAD NO EXISTE!!!</v>
          </cell>
        </row>
        <row r="278">
          <cell r="B278" t="str">
            <v>ÁREA DE GESTIÓN AMBIENTAL</v>
          </cell>
        </row>
        <row r="279">
          <cell r="B279" t="str">
            <v>INVERSIONES AMBIENTALES</v>
          </cell>
        </row>
        <row r="280">
          <cell r="B280" t="str">
            <v>CENTRO DE ACTIVIDAD NO EXISTE!!!</v>
          </cell>
        </row>
        <row r="281">
          <cell r="B281" t="str">
            <v>ANTICIPOS OTROS PROGRAMAS DE GENERACION</v>
          </cell>
        </row>
        <row r="282">
          <cell r="B282" t="str">
            <v>CENTRO DE ACTIVIDAD NO EXISTE!!!</v>
          </cell>
        </row>
        <row r="283">
          <cell r="B283" t="str">
            <v>DEPTO MERCADEO</v>
          </cell>
        </row>
        <row r="284">
          <cell r="B284" t="str">
            <v>CENTRO DE ACTIVIDAD NO EXISTE!!!</v>
          </cell>
        </row>
        <row r="285">
          <cell r="B285" t="str">
            <v>SUBGERENCIA DE ADMON Y FINANZAS</v>
          </cell>
        </row>
        <row r="286">
          <cell r="B286" t="str">
            <v>CENTRO DE ACTIVIDAD NO EXISTE!!!</v>
          </cell>
        </row>
        <row r="287">
          <cell r="B287" t="str">
            <v>ÁREA DE FINANZAS GENERACIÓN</v>
          </cell>
        </row>
        <row r="288">
          <cell r="B288" t="str">
            <v>CENTRO DE ACTIVIDAD NO EXISTE!!!</v>
          </cell>
        </row>
        <row r="289">
          <cell r="B289" t="str">
            <v>ÁREA GESTIÓN ORGANIZACIONAL GENERACIÓN</v>
          </cell>
        </row>
        <row r="290">
          <cell r="B290" t="str">
            <v>CAPACITACIÓN GENERACIÓN ENERGÍA</v>
          </cell>
        </row>
        <row r="291">
          <cell r="B291" t="str">
            <v>CENTRO DE ACTIVIDAD NO EXISTE!!!</v>
          </cell>
        </row>
        <row r="292">
          <cell r="B292" t="str">
            <v>ÁREA DE INFORMÁTICA GENERACIÓN</v>
          </cell>
        </row>
        <row r="293">
          <cell r="B293" t="str">
            <v>CENTRO DE ACTIVIDAD NO EXISTE!!!</v>
          </cell>
        </row>
        <row r="294">
          <cell r="B294" t="str">
            <v>GERENCIA DE TELECOMUNICACIONES</v>
          </cell>
        </row>
        <row r="295">
          <cell r="B295" t="str">
            <v>GRUPO PROYECTOS TELECOMUNICACIONES</v>
          </cell>
        </row>
        <row r="296">
          <cell r="B296" t="str">
            <v>PROYECTO BOGOTA</v>
          </cell>
        </row>
        <row r="297">
          <cell r="B297" t="str">
            <v>CENTRO DE ACTIVIDAD NO EXISTE!!!</v>
          </cell>
        </row>
        <row r="298">
          <cell r="B298" t="str">
            <v>PLANEACION TELECOMUNICACIONES</v>
          </cell>
        </row>
        <row r="299">
          <cell r="B299" t="str">
            <v>SUBGERENCIA NUEVOS NEGOCIOS TELECOMUNICACIONES</v>
          </cell>
        </row>
        <row r="300">
          <cell r="B300" t="str">
            <v>CENTRO DE ACTIVIDAD NO EXISTE!!!</v>
          </cell>
        </row>
        <row r="301">
          <cell r="B301" t="str">
            <v>UNIDAD CAPACITACION TELECOMUNICACIONES</v>
          </cell>
        </row>
        <row r="302">
          <cell r="B302" t="str">
            <v>CULTURA DEL SERVICIO</v>
          </cell>
        </row>
        <row r="303">
          <cell r="B303" t="str">
            <v>CENTRO DE ACTIVIDAD NO EXISTE!!!</v>
          </cell>
        </row>
        <row r="304">
          <cell r="B304" t="str">
            <v>ESTUDIOS PARA DIF. PLAN MERCADEO</v>
          </cell>
        </row>
        <row r="305">
          <cell r="B305" t="str">
            <v>ESTUDIO VR AGREGADO TELEMATICA</v>
          </cell>
        </row>
        <row r="306">
          <cell r="B306" t="str">
            <v>ESTUDIO PROYECTO SATELITAL SIMON BOLIVAR</v>
          </cell>
        </row>
        <row r="307">
          <cell r="B307" t="str">
            <v>TELEFONIA OTRAS CIUDADES</v>
          </cell>
        </row>
        <row r="308">
          <cell r="B308" t="str">
            <v>VALORACION EMPRESA TELS. BUCARAMANGA</v>
          </cell>
        </row>
        <row r="309">
          <cell r="B309" t="str">
            <v>CENTRO DE ACTIVIDAD NO EXISTE!!!</v>
          </cell>
        </row>
        <row r="310">
          <cell r="B310" t="str">
            <v>SECCION CLIENTES</v>
          </cell>
        </row>
        <row r="311">
          <cell r="B311" t="str">
            <v>CENTRO DE ACTIVIDAD NO EXISTE!!!</v>
          </cell>
        </row>
        <row r="312">
          <cell r="B312" t="str">
            <v>SUBGERENCIA OPERATIVA TELECOMUNICACIONES</v>
          </cell>
        </row>
        <row r="313">
          <cell r="B313" t="str">
            <v>GESTIÓN DAÑOS</v>
          </cell>
        </row>
        <row r="314">
          <cell r="B314" t="str">
            <v>CENTRO DE ACTIVIDAD NO EXISTE!!!</v>
          </cell>
        </row>
        <row r="315">
          <cell r="B315" t="str">
            <v>ÁREA TELÉFONOS PÚBLICOS</v>
          </cell>
        </row>
        <row r="316">
          <cell r="B316" t="str">
            <v>LABORATORIO</v>
          </cell>
        </row>
        <row r="317">
          <cell r="B317" t="str">
            <v>GESTIÓN</v>
          </cell>
        </row>
        <row r="318">
          <cell r="B318" t="str">
            <v>CENTRO DE ACTIVIDAD NO EXISTE!!!</v>
          </cell>
        </row>
        <row r="319">
          <cell r="B319" t="str">
            <v>ÁREA RED DE DATOS</v>
          </cell>
        </row>
        <row r="320">
          <cell r="B320" t="str">
            <v>GESTIÓN DATOS</v>
          </cell>
        </row>
        <row r="321">
          <cell r="B321" t="str">
            <v>MULTINET</v>
          </cell>
        </row>
        <row r="322">
          <cell r="B322" t="str">
            <v>CENTRO DE ACTIVIDAD NO EXISTE!!!</v>
          </cell>
        </row>
        <row r="323">
          <cell r="B323" t="str">
            <v>ÁREA OPERATIVA ORIENTE</v>
          </cell>
        </row>
        <row r="324">
          <cell r="B324" t="str">
            <v>ACCESO</v>
          </cell>
        </row>
        <row r="325">
          <cell r="B325" t="str">
            <v>NODOS E INTERCONEXIÓN</v>
          </cell>
        </row>
        <row r="326">
          <cell r="B326" t="str">
            <v>PROYECTOS ESPECIALES</v>
          </cell>
        </row>
        <row r="327">
          <cell r="B327" t="str">
            <v>CENTRO DE ACTIVIDAD NO EXISTE!!!</v>
          </cell>
        </row>
        <row r="328">
          <cell r="B328" t="str">
            <v>ÁREA OPERATIVA NORTE</v>
          </cell>
        </row>
        <row r="329">
          <cell r="B329" t="str">
            <v>ACCESO SUBZONA 1</v>
          </cell>
        </row>
        <row r="330">
          <cell r="B330" t="str">
            <v>ACCESO SUBZONA 2</v>
          </cell>
        </row>
        <row r="331">
          <cell r="B331" t="str">
            <v>ACCESO SUBZONA 3</v>
          </cell>
        </row>
        <row r="332">
          <cell r="B332" t="str">
            <v xml:space="preserve">NODOS </v>
          </cell>
        </row>
        <row r="333">
          <cell r="B333" t="str">
            <v>CENTRO DE ACTIVIDAD NO EXISTE!!!</v>
          </cell>
        </row>
        <row r="334">
          <cell r="B334" t="str">
            <v>ÁREA OPERATIVA SUR</v>
          </cell>
        </row>
        <row r="335">
          <cell r="B335" t="str">
            <v>ACCESO SUBZONA 1</v>
          </cell>
        </row>
        <row r="336">
          <cell r="B336" t="str">
            <v>ACCESO SUBZONA 2</v>
          </cell>
        </row>
        <row r="337">
          <cell r="B337" t="str">
            <v>NODOS</v>
          </cell>
        </row>
        <row r="338">
          <cell r="B338" t="str">
            <v>CENTRO DE ACTIVIDAD NO EXISTE!!!</v>
          </cell>
        </row>
        <row r="339">
          <cell r="B339" t="str">
            <v>ÁREA SOPORTE OPERATIVO</v>
          </cell>
        </row>
        <row r="340">
          <cell r="B340" t="str">
            <v>INTERCONEXIÓN</v>
          </cell>
        </row>
        <row r="341">
          <cell r="B341" t="str">
            <v>CENTRO DE ACTIVIDAD NO EXISTE!!!</v>
          </cell>
        </row>
        <row r="342">
          <cell r="B342" t="str">
            <v>BUSCAPERSONAS</v>
          </cell>
        </row>
        <row r="343">
          <cell r="B343" t="str">
            <v>TRUNKING</v>
          </cell>
        </row>
        <row r="344">
          <cell r="B344" t="str">
            <v>INALAMBRICOS</v>
          </cell>
        </row>
        <row r="345">
          <cell r="B345" t="str">
            <v>AIRE ACONDICIONADO</v>
          </cell>
        </row>
        <row r="346">
          <cell r="B346" t="str">
            <v>ENERGÍA</v>
          </cell>
        </row>
        <row r="347">
          <cell r="B347" t="str">
            <v>CENTRO DE ACTIVIDAD NO EXISTE!!!</v>
          </cell>
        </row>
        <row r="348">
          <cell r="B348" t="str">
            <v>SUBGERENCIA TÉCNICA TELECOMUNICACIONES</v>
          </cell>
        </row>
        <row r="349">
          <cell r="B349" t="str">
            <v>NORMAS Y HOMOLOGACIÓN</v>
          </cell>
        </row>
        <row r="350">
          <cell r="B350" t="str">
            <v>CENTRO DE ACTIVIDAD NO EXISTE!!!</v>
          </cell>
        </row>
        <row r="351">
          <cell r="B351" t="str">
            <v>ÁREA INGENIERÍA DE PRODUCTOS</v>
          </cell>
        </row>
        <row r="352">
          <cell r="B352" t="str">
            <v>CENTRO DE ACTIVIDAD NO EXISTE!!!</v>
          </cell>
        </row>
        <row r="353">
          <cell r="B353" t="str">
            <v>PLATAFORMAS NAP OPERACIÓN</v>
          </cell>
        </row>
        <row r="354">
          <cell r="B354" t="str">
            <v>INTERNET DESARROLLO</v>
          </cell>
        </row>
        <row r="355">
          <cell r="B355" t="str">
            <v>INTERNET OPERACIÓN</v>
          </cell>
        </row>
        <row r="356">
          <cell r="B356" t="str">
            <v>RED INTELIGENTE DESARROLLO</v>
          </cell>
        </row>
        <row r="357">
          <cell r="B357" t="str">
            <v>RED INTELIGENTE OPERACIÓN</v>
          </cell>
        </row>
        <row r="358">
          <cell r="B358" t="str">
            <v>CENTRO DE ACTIVIDAD NO EXISTE!!!</v>
          </cell>
        </row>
        <row r="359">
          <cell r="B359" t="str">
            <v>ÁREA INGENIERÍA NODOS E INTERCONEXIÓN</v>
          </cell>
        </row>
        <row r="360">
          <cell r="B360" t="str">
            <v>INTERCONEXIÓN</v>
          </cell>
        </row>
        <row r="361">
          <cell r="B361" t="str">
            <v>NODOS</v>
          </cell>
        </row>
        <row r="362">
          <cell r="B362" t="str">
            <v>CENTRO DE ACTIVIDAD NO EXISTE!!!</v>
          </cell>
        </row>
        <row r="363">
          <cell r="B363" t="str">
            <v>ÁREA ASIGNACIONES</v>
          </cell>
        </row>
        <row r="364">
          <cell r="B364" t="str">
            <v>CENTRO DE ACTIVIDAD NO EXISTE!!!</v>
          </cell>
        </row>
        <row r="365">
          <cell r="B365" t="str">
            <v>ÁREA PROYECTOS ESPECIALES</v>
          </cell>
        </row>
        <row r="366">
          <cell r="B366" t="str">
            <v>ENTIDADES OFICIALES</v>
          </cell>
        </row>
        <row r="367">
          <cell r="B367" t="str">
            <v>EDIFICIOS Y URBANIZACIONES</v>
          </cell>
        </row>
        <row r="368">
          <cell r="B368" t="str">
            <v>CENTRO DE ACTIVIDAD NO EXISTE!!!</v>
          </cell>
        </row>
        <row r="369">
          <cell r="B369" t="str">
            <v>ÁREA CONTRATACIONES</v>
          </cell>
        </row>
        <row r="370">
          <cell r="B370" t="str">
            <v>CENTRO DE ACTIVIDAD NO EXISTE!!!</v>
          </cell>
        </row>
        <row r="371">
          <cell r="B371" t="str">
            <v>ÁREA INGENIERÍA ACCESO</v>
          </cell>
        </row>
        <row r="372">
          <cell r="B372" t="str">
            <v>RED ZONA 1</v>
          </cell>
        </row>
        <row r="373">
          <cell r="B373" t="str">
            <v>RED ZONA 2</v>
          </cell>
        </row>
        <row r="374">
          <cell r="B374" t="str">
            <v>BANDA ANCHA DESARROLLO</v>
          </cell>
        </row>
        <row r="375">
          <cell r="B375" t="str">
            <v>BANDA ANCHA OPERACIÓN</v>
          </cell>
        </row>
        <row r="376">
          <cell r="B376" t="str">
            <v>CENTRO DE ACTIVIDAD NO EXISTE!!!</v>
          </cell>
        </row>
        <row r="377">
          <cell r="B377" t="str">
            <v>SUBGERENCIA ADMON Y FINANZAS TELECOMUNICACIONES</v>
          </cell>
        </row>
        <row r="378">
          <cell r="B378" t="str">
            <v>CENTRO DE ACTIVIDAD NO EXISTE!!!</v>
          </cell>
        </row>
        <row r="379">
          <cell r="B379" t="str">
            <v>ÁREA FINANZAS TELECOMUNICACIONES</v>
          </cell>
        </row>
        <row r="380">
          <cell r="B380" t="str">
            <v>CENTRO DE ACTIVIDAD NO EXISTE!!!</v>
          </cell>
        </row>
        <row r="381">
          <cell r="B381" t="str">
            <v>ÁREA GESTIÓN ORGANIZACIONAL TELECOMUNIC.</v>
          </cell>
        </row>
        <row r="382">
          <cell r="B382" t="str">
            <v>GESTIÓN HUMANA TELECOMUNICACIONES</v>
          </cell>
        </row>
        <row r="383">
          <cell r="B383" t="str">
            <v>CENTRO DE ACTIVIDAD NO EXISTE!!!</v>
          </cell>
        </row>
        <row r="384">
          <cell r="B384" t="str">
            <v>ÁREA INFORMÁTICA TELECOMUNICACIONES</v>
          </cell>
        </row>
        <row r="385">
          <cell r="B385" t="str">
            <v>CENTRO DE ACTIVIDAD NO EXISTE!!!</v>
          </cell>
        </row>
        <row r="386">
          <cell r="B386" t="str">
            <v>GASTOS GENERALES DE OPERACION</v>
          </cell>
        </row>
        <row r="387">
          <cell r="B387" t="str">
            <v>GERENCIA DE FINANZAS</v>
          </cell>
        </row>
        <row r="388">
          <cell r="B388" t="str">
            <v>CENTRO DE ACTIVIDAD NO EXISTE!!!</v>
          </cell>
        </row>
        <row r="389">
          <cell r="B389" t="str">
            <v>SISTEMA DE INFORMAC FINANCIERA</v>
          </cell>
        </row>
        <row r="390">
          <cell r="B390" t="str">
            <v>CENTRO DE ACTIVIDAD NO EXISTE!!!</v>
          </cell>
        </row>
        <row r="391">
          <cell r="B391" t="str">
            <v>SUBGERENCIA FINANZAS CORPORATIVAS</v>
          </cell>
        </row>
        <row r="392">
          <cell r="B392" t="str">
            <v>CENTRO DE ACTIVIDAD NO EXISTE!!!</v>
          </cell>
        </row>
        <row r="393">
          <cell r="B393" t="str">
            <v>ÁREA GESTIÓN FINANCIERA</v>
          </cell>
        </row>
        <row r="394">
          <cell r="B394" t="str">
            <v>CENTRO DE ACTIVIDAD NO EXISTE!!!</v>
          </cell>
        </row>
        <row r="395">
          <cell r="B395" t="str">
            <v>ÁREA PROGRAMACIÓN Y CONTROL PRESUPUESTAL</v>
          </cell>
        </row>
        <row r="396">
          <cell r="B396" t="str">
            <v>CENTRO DE ACTIVIDAD NO EXISTE!!!</v>
          </cell>
        </row>
        <row r="397">
          <cell r="B397" t="str">
            <v>SUBGERENCIA CONTADURÍA</v>
          </cell>
        </row>
        <row r="398">
          <cell r="B398" t="str">
            <v>CENTRO DE ACTIVIDAD NO EXISTE!!!</v>
          </cell>
        </row>
        <row r="399">
          <cell r="B399" t="str">
            <v>ÁREA DE PLANEACIÓN Y GESTIÓN TRIBUTARIA</v>
          </cell>
        </row>
        <row r="400">
          <cell r="B400" t="str">
            <v>CENTRO DE ACTIVIDAD NO EXISTE!!!</v>
          </cell>
        </row>
        <row r="401">
          <cell r="B401" t="str">
            <v>ÁREA CONTABILIDAD CORPORATIVA</v>
          </cell>
        </row>
        <row r="402">
          <cell r="B402" t="str">
            <v>CENTRO DE ACTIVIDAD NO EXISTE!!!</v>
          </cell>
        </row>
        <row r="403">
          <cell r="B403" t="str">
            <v>ÁREA CONTABILIDAD DE COSTOS</v>
          </cell>
        </row>
        <row r="404">
          <cell r="B404" t="str">
            <v>CENTRO DE ACTIVIDAD NO EXISTE!!!</v>
          </cell>
        </row>
        <row r="405">
          <cell r="B405" t="str">
            <v>SUBGERENCIA GESTIÓN DE CAPITALES</v>
          </cell>
        </row>
        <row r="406">
          <cell r="B406" t="str">
            <v>CENTRO DE ACTIVIDAD NO EXISTE!!!</v>
          </cell>
        </row>
        <row r="407">
          <cell r="B407" t="str">
            <v>ÁREA OPERACIONES FINANCIERAS</v>
          </cell>
        </row>
        <row r="408">
          <cell r="B408" t="str">
            <v>CENTRO DE ACTIVIDAD NO EXISTE!!!</v>
          </cell>
        </row>
        <row r="409">
          <cell r="B409" t="str">
            <v>ÁREA DE TESORERÍA</v>
          </cell>
        </row>
        <row r="410">
          <cell r="B410" t="str">
            <v>CENTRO DE ACTIVIDAD NO EXISTE!!!</v>
          </cell>
        </row>
        <row r="411">
          <cell r="B411" t="str">
            <v>ÁREA BANCA DE INVERSIÓN</v>
          </cell>
        </row>
        <row r="412">
          <cell r="B412" t="str">
            <v>CENTRO DE ACTIVIDAD NO EXISTE!!!</v>
          </cell>
        </row>
        <row r="413">
          <cell r="B413" t="str">
            <v>DIRECCIÓN  ADMINISTRATIVA</v>
          </cell>
        </row>
        <row r="414">
          <cell r="B414" t="str">
            <v>CENTRO DE ACTIVIDAD NO EXISTE!!!</v>
          </cell>
        </row>
        <row r="415">
          <cell r="B415" t="str">
            <v>DEPTO SEGURIDAD, VIGILANCIA Y CONTROL</v>
          </cell>
        </row>
        <row r="416">
          <cell r="B416" t="str">
            <v>CENTRO DE ACTIVIDAD NO EXISTE!!!</v>
          </cell>
        </row>
        <row r="417">
          <cell r="B417" t="str">
            <v>DEPTO DE BIENES INMUEBLES</v>
          </cell>
        </row>
        <row r="418">
          <cell r="B418" t="str">
            <v>CENTRO DE ACTIVIDAD NO EXISTE!!!</v>
          </cell>
        </row>
        <row r="419">
          <cell r="B419" t="str">
            <v>UNIDAD ADMON DE RIESGOS Y SEGUROS</v>
          </cell>
        </row>
        <row r="420">
          <cell r="B420" t="str">
            <v>COSTO PÓLIZAS DE SEGUROS</v>
          </cell>
        </row>
        <row r="421">
          <cell r="B421" t="str">
            <v>FONDO DE INVERSIÓN SEGUROS</v>
          </cell>
        </row>
        <row r="422">
          <cell r="B422" t="str">
            <v>CENTRO DE ACTIVIDAD NO EXISTE!!!</v>
          </cell>
        </row>
        <row r="423">
          <cell r="B423" t="str">
            <v>PROYECTO ABACO</v>
          </cell>
        </row>
        <row r="424">
          <cell r="B424" t="str">
            <v>P. U. C. Y AMBIENTAL</v>
          </cell>
        </row>
        <row r="425">
          <cell r="B425" t="str">
            <v>CENTRO DE ACTIVIDAD NO EXISTE!!!</v>
          </cell>
        </row>
        <row r="426">
          <cell r="B426" t="str">
            <v>UNIDAD EDIFICIOS</v>
          </cell>
        </row>
        <row r="427">
          <cell r="B427" t="str">
            <v>DEPTO ADMINISTRACION EDIFICIOS</v>
          </cell>
        </row>
        <row r="428">
          <cell r="B428" t="str">
            <v>DEPTO. CONSTRUCCION Y ADMON. EDIFICIOS</v>
          </cell>
        </row>
        <row r="429">
          <cell r="B429" t="str">
            <v>CENTRO DE ACTIVIDAD NO EXISTE!!!</v>
          </cell>
        </row>
        <row r="430">
          <cell r="B430" t="str">
            <v>UNIDAD DE COMPRAS</v>
          </cell>
        </row>
        <row r="431">
          <cell r="B431" t="str">
            <v>EQUIPO DE LOGISTICA INTERNACIONAL</v>
          </cell>
        </row>
        <row r="432">
          <cell r="B432" t="str">
            <v>EQUIPO DE COMPRAS NACIONALES</v>
          </cell>
        </row>
        <row r="433">
          <cell r="B433" t="str">
            <v>CENTRO DE ACTIVIDAD NO EXISTE!!!</v>
          </cell>
        </row>
        <row r="434">
          <cell r="B434" t="str">
            <v>UNIDAD ALMACENES Y SERVICIOS GENERALES</v>
          </cell>
        </row>
        <row r="435">
          <cell r="B435" t="str">
            <v>DEPTO ALMACENES</v>
          </cell>
        </row>
        <row r="436">
          <cell r="B436" t="str">
            <v>ALMACENES CENTRALES</v>
          </cell>
        </row>
        <row r="437">
          <cell r="B437" t="str">
            <v>PROVEEDURÍA CENTRALES</v>
          </cell>
        </row>
        <row r="438">
          <cell r="B438" t="str">
            <v>PROVEEDURÍA MEDELLIN</v>
          </cell>
        </row>
        <row r="439">
          <cell r="B439" t="str">
            <v>DEPTO TRANSPORTE Y TALLERES</v>
          </cell>
        </row>
        <row r="440">
          <cell r="B440" t="str">
            <v>CENTRO DE ACTIVIDAD NO EXISTE!!!</v>
          </cell>
        </row>
        <row r="441">
          <cell r="B441" t="str">
            <v>DEPTO ADMINISTRACIÓN DOCUMENTAL</v>
          </cell>
        </row>
        <row r="442">
          <cell r="B442" t="str">
            <v>CENTRO DE ACTIVIDAD NO EXISTE!!!</v>
          </cell>
        </row>
        <row r="443">
          <cell r="B443" t="str">
            <v>ASISTENCIA TÉCNICA E INVESTIGACIÓN CALIDAD</v>
          </cell>
        </row>
        <row r="444">
          <cell r="B444" t="str">
            <v>CENTRO DE ACTIVIDAD NO EXISTE!!!</v>
          </cell>
        </row>
        <row r="445">
          <cell r="B445" t="str">
            <v>DIRECCIÓN DE GESTION HUMANA</v>
          </cell>
        </row>
        <row r="446">
          <cell r="B446" t="str">
            <v>CENTRO DE ACTIVIDAD NO EXISTE!!!</v>
          </cell>
        </row>
        <row r="447">
          <cell r="B447" t="str">
            <v>UNIDAD DE RELACIONES LABORALES</v>
          </cell>
        </row>
        <row r="448">
          <cell r="B448" t="str">
            <v>CENTRO DE ACTIVIDAD NO EXISTE!!!</v>
          </cell>
        </row>
        <row r="449">
          <cell r="B449" t="str">
            <v>DEPTO NÓMINA Y SEGURIDAD SOCIAL</v>
          </cell>
        </row>
        <row r="450">
          <cell r="B450" t="str">
            <v>CENTRO DE ACTIVIDAD NO EXISTE!!!</v>
          </cell>
        </row>
        <row r="451">
          <cell r="B451" t="str">
            <v>DEPTO PROCESO DISCIPLINARIOS Y LEGALES</v>
          </cell>
        </row>
        <row r="452">
          <cell r="B452" t="str">
            <v>CENTRO DE ACTIVIDAD NO EXISTE!!!</v>
          </cell>
        </row>
        <row r="453">
          <cell r="B453" t="str">
            <v>UNIDAD SERVICIOS AL PERSONAL</v>
          </cell>
        </row>
        <row r="454">
          <cell r="B454" t="str">
            <v>CENTRO DE ACTIVIDAD NO EXISTE!!!</v>
          </cell>
        </row>
        <row r="455">
          <cell r="B455" t="str">
            <v>DEPTO DE BIENESTAR LABORAL</v>
          </cell>
        </row>
        <row r="456">
          <cell r="B456" t="str">
            <v>DEPORTES</v>
          </cell>
        </row>
        <row r="457">
          <cell r="B457" t="str">
            <v>PROGRAMAS ESPECIALES</v>
          </cell>
        </row>
        <row r="458">
          <cell r="B458" t="str">
            <v>CENTRO DE ACTIVIDAD NO EXISTE!!!</v>
          </cell>
        </row>
        <row r="459">
          <cell r="B459" t="str">
            <v>DEPARTAMENTO DE SERVICIO MEDICO/ODONTOLOGICO</v>
          </cell>
        </row>
        <row r="460">
          <cell r="B460" t="str">
            <v>GRUPO SERVICIOS ODONTOLOGICOS</v>
          </cell>
        </row>
        <row r="461">
          <cell r="B461" t="str">
            <v>GRUPO SERV MEDICOS GUADALUPE</v>
          </cell>
        </row>
        <row r="462">
          <cell r="B462" t="str">
            <v>GRUPO SERV MEDICOS GUATAPÉ</v>
          </cell>
        </row>
        <row r="463">
          <cell r="B463" t="str">
            <v>GRUPO SERV MEDICOS PLAYAS</v>
          </cell>
        </row>
        <row r="464">
          <cell r="B464" t="str">
            <v>GRUPO SERV MEDICOS PORCE II</v>
          </cell>
        </row>
        <row r="465">
          <cell r="B465" t="str">
            <v>LEY 100  DEPTO MEDICO</v>
          </cell>
        </row>
        <row r="466">
          <cell r="B466" t="str">
            <v>CENTRO DE ACTIVIDAD NO EXISTE!!!</v>
          </cell>
        </row>
        <row r="467">
          <cell r="B467" t="str">
            <v>DEPTO SALUD OCUPACIONAL</v>
          </cell>
        </row>
        <row r="468">
          <cell r="B468" t="str">
            <v>CENTRO DE ACTIVIDAD NO EXISTE!!!</v>
          </cell>
        </row>
        <row r="469">
          <cell r="B469" t="str">
            <v>UNIDAD DESARROLLO RECURSO HUMANO</v>
          </cell>
        </row>
        <row r="470">
          <cell r="B470" t="str">
            <v>DEPTO PLANEACIÓN DE RECURSOS HUMANOS</v>
          </cell>
        </row>
        <row r="471">
          <cell r="B471" t="str">
            <v>DEPTO DE SELECCIÓN</v>
          </cell>
        </row>
        <row r="472">
          <cell r="B472" t="str">
            <v>DEPTO DESARROLLO HUMANO</v>
          </cell>
        </row>
        <row r="473">
          <cell r="B473" t="str">
            <v>DEPTO DE CAPACITACIÓN Y DESARROLLO</v>
          </cell>
        </row>
        <row r="474">
          <cell r="B474" t="str">
            <v>BIBLIOTECA Y CENTRO DE APRENDIZAJE</v>
          </cell>
        </row>
        <row r="475">
          <cell r="B475" t="str">
            <v>APRENDICES SENA</v>
          </cell>
        </row>
        <row r="476">
          <cell r="B476" t="str">
            <v>CENTRO DE ACTIVIDAD NO EXISTE!!!</v>
          </cell>
        </row>
        <row r="477">
          <cell r="B477" t="str">
            <v>EQUIPOS VIA RADIO RURAL INDIVIDUAL</v>
          </cell>
        </row>
        <row r="478">
          <cell r="B478" t="str">
            <v>BUSCAPERSONAS</v>
          </cell>
        </row>
        <row r="479">
          <cell r="B479" t="str">
            <v>EQUIPOS ABONADO FIJO</v>
          </cell>
        </row>
        <row r="480">
          <cell r="B480" t="str">
            <v>EQUIPOS MOVIL TRANSPORTABLE</v>
          </cell>
        </row>
        <row r="481">
          <cell r="B481" t="str">
            <v>EQUIPOS ABONADO MOVIL</v>
          </cell>
        </row>
        <row r="482">
          <cell r="B482" t="str">
            <v>EQUIPOS ABONADO PORTATIL</v>
          </cell>
        </row>
        <row r="483">
          <cell r="B483" t="str">
            <v>EQUIPOS CARGADOR MULTIPLE</v>
          </cell>
        </row>
        <row r="484">
          <cell r="B484" t="str">
            <v>EQUIPOS CARGADOR INDIVIDUAL</v>
          </cell>
        </row>
        <row r="485">
          <cell r="B485" t="str">
            <v>CENTRO DE ACTIVIDAD NO EXISTE!!!</v>
          </cell>
        </row>
        <row r="486">
          <cell r="B486" t="str">
            <v>HERRAMIENTAS</v>
          </cell>
        </row>
        <row r="487">
          <cell r="B487" t="str">
            <v>MUEBLES Y EQUIPOS OFICINA</v>
          </cell>
        </row>
        <row r="488">
          <cell r="B488" t="str">
            <v>EQUIPOS INFORMÁTICA</v>
          </cell>
        </row>
        <row r="489">
          <cell r="B489" t="str">
            <v>EQUPOS MANTENIMIENTO</v>
          </cell>
        </row>
        <row r="490">
          <cell r="B490" t="str">
            <v>OTROS ACTIVOS</v>
          </cell>
        </row>
        <row r="491">
          <cell r="B491" t="str">
            <v>EDIFICIO EPM</v>
          </cell>
        </row>
        <row r="492">
          <cell r="B492" t="str">
            <v>CENTRO DE ACTIVIDAD NO EXISTE!!!</v>
          </cell>
        </row>
        <row r="493">
          <cell r="B493" t="str">
            <v>OBLIGACIONES PENSIONALES</v>
          </cell>
        </row>
        <row r="494">
          <cell r="B494" t="str">
            <v>CENTRO DE ACTIVIDAD NO EXISTE!!!</v>
          </cell>
        </row>
        <row r="495">
          <cell r="B495" t="str">
            <v>EROGACIONES NO CAPITALIZABLES</v>
          </cell>
        </row>
        <row r="496">
          <cell r="B496" t="str">
            <v>GASTOS GENERALES ADMINISTRACION</v>
          </cell>
        </row>
        <row r="497">
          <cell r="B497" t="str">
            <v>SECRETARIA GENERAL</v>
          </cell>
        </row>
        <row r="498">
          <cell r="B498" t="str">
            <v>CENTRO DE ACTIVIDAD NO EXISTE!!!</v>
          </cell>
        </row>
        <row r="499">
          <cell r="B499" t="str">
            <v>SECRETARÍA AUXILIAR</v>
          </cell>
        </row>
        <row r="500">
          <cell r="B500" t="str">
            <v>CENTRO DE ACTIVIDAD NO EXISTE!!!</v>
          </cell>
        </row>
        <row r="501">
          <cell r="B501" t="str">
            <v>UNIDAD JURÍDICA AGUAS</v>
          </cell>
        </row>
        <row r="502">
          <cell r="B502" t="str">
            <v>CENTRO DE ACTIVIDAD NO EXISTE!!!</v>
          </cell>
        </row>
        <row r="503">
          <cell r="B503" t="str">
            <v>UNIDAD JURIDICA GENERACION ENERGIA/AMBIENTAL</v>
          </cell>
        </row>
        <row r="504">
          <cell r="B504" t="str">
            <v>CENTRO DE ACTIVIDAD NO EXISTE!!!</v>
          </cell>
        </row>
        <row r="505">
          <cell r="B505" t="str">
            <v>UNIDAD JURIDICA TELECOMUNICACIONES</v>
          </cell>
        </row>
        <row r="506">
          <cell r="B506" t="str">
            <v>CENTRO DE ACTIVIDAD NO EXISTE!!!</v>
          </cell>
        </row>
        <row r="507">
          <cell r="B507" t="str">
            <v>UNIDAD JURIDICA APOYO OTRAS ÁREAS</v>
          </cell>
        </row>
        <row r="508">
          <cell r="B508" t="str">
            <v>CENTRO DE ACTIVIDAD NO EXISTE!!!</v>
          </cell>
        </row>
        <row r="509">
          <cell r="B509" t="str">
            <v>UNIDAD JURIDICA BIENES INMUEBLES</v>
          </cell>
        </row>
        <row r="510">
          <cell r="B510" t="str">
            <v>CENTRO DE ACTIVIDAD NO EXISTE!!!</v>
          </cell>
        </row>
        <row r="511">
          <cell r="B511" t="str">
            <v>UNIDAD JURÍDICA PROCESOS Y RECLAMACIONES</v>
          </cell>
        </row>
        <row r="512">
          <cell r="B512" t="str">
            <v>CENTRO DE ACTIVIDAD NO EXISTE!!!</v>
          </cell>
        </row>
        <row r="513">
          <cell r="B513" t="str">
            <v>UNIDAD JURIDICA DISTRIBUCION ENERGIA</v>
          </cell>
        </row>
        <row r="514">
          <cell r="B514" t="str">
            <v>CENTRO DE ACTIVIDAD NO EXISTE!!!</v>
          </cell>
        </row>
        <row r="515">
          <cell r="B515" t="str">
            <v>UNIDAD JURIDICA COMERCIAL</v>
          </cell>
        </row>
        <row r="516">
          <cell r="B516" t="str">
            <v>CENTRO DE ACTIVIDAD NO EXISTE!!!</v>
          </cell>
        </row>
        <row r="517">
          <cell r="B517" t="str">
            <v>GERENCIA DISTRIBUCION ENERGIA</v>
          </cell>
        </row>
        <row r="518">
          <cell r="B518" t="str">
            <v>CENTRO DE ACTIVIDAD NO EXISTE!!!</v>
          </cell>
        </row>
        <row r="519">
          <cell r="B519" t="str">
            <v>PLANEACION DISTRIBUCION ENERGIA</v>
          </cell>
        </row>
        <row r="520">
          <cell r="B520" t="str">
            <v>CENTRO DE ACTIVIDAD NO EXISTE!!!</v>
          </cell>
        </row>
        <row r="521">
          <cell r="B521" t="str">
            <v>SUBGERENCIA NUEVOS NEGOCIOS</v>
          </cell>
        </row>
        <row r="522">
          <cell r="B522" t="str">
            <v>CENTRO DE ACTIVIDAD NO EXISTE!!!</v>
          </cell>
        </row>
        <row r="523">
          <cell r="B523" t="str">
            <v>SUBGERENCIA ADMON Y FINANZAS DISTRIBUCIÓN</v>
          </cell>
        </row>
        <row r="524">
          <cell r="B524" t="str">
            <v>ÁREA FINANZAS DISTRIBUCIÓN</v>
          </cell>
        </row>
        <row r="525">
          <cell r="B525" t="str">
            <v>ÁREA GESTIÓN ORGANIZACIONAL DISTRIBUCIÓN</v>
          </cell>
        </row>
        <row r="526">
          <cell r="B526" t="str">
            <v>ÁREA INFORMÁTICA DISTRIBUCIÓN</v>
          </cell>
        </row>
        <row r="527">
          <cell r="B527" t="str">
            <v>ÁREA TRANSACCIONES DISTRIBUCIÓN</v>
          </cell>
        </row>
        <row r="528">
          <cell r="B528" t="str">
            <v>GESTIÓN HUMANA DISTRIBUCIÓN</v>
          </cell>
        </row>
        <row r="529">
          <cell r="B529" t="str">
            <v>CENTRO DE ACTIVIDAD NO EXISTE!!!</v>
          </cell>
        </row>
        <row r="530">
          <cell r="B530" t="str">
            <v>SUBGERENCIA GAS</v>
          </cell>
        </row>
        <row r="531">
          <cell r="B531" t="str">
            <v>ÁREA OPERACIÓN REDES GAS</v>
          </cell>
        </row>
        <row r="532">
          <cell r="B532" t="str">
            <v>ÁREA EXPANSIÓN REDES DE GAS</v>
          </cell>
        </row>
        <row r="533">
          <cell r="B533" t="str">
            <v>TRANSACCIONES GAS</v>
          </cell>
        </row>
        <row r="534">
          <cell r="B534" t="str">
            <v>REDES GAS ALTA PRESIÓN</v>
          </cell>
        </row>
        <row r="535">
          <cell r="B535" t="str">
            <v>REDES GAS MEDIA Y BAJA PRESIÓN</v>
          </cell>
        </row>
        <row r="536">
          <cell r="B536" t="str">
            <v>REDES GAS</v>
          </cell>
        </row>
        <row r="537">
          <cell r="B537" t="str">
            <v>INSTALACIONES GAS</v>
          </cell>
        </row>
        <row r="538">
          <cell r="B538" t="str">
            <v>INGENIERÍA Y GESTIÓN GAS</v>
          </cell>
        </row>
        <row r="539">
          <cell r="B539" t="str">
            <v>CENTRO DE ACTIVIDAD NO EXISTE!!!</v>
          </cell>
        </row>
        <row r="540">
          <cell r="B540" t="str">
            <v>SUBGERENCIA REDES DE TRANSMISIÓN</v>
          </cell>
        </row>
        <row r="541">
          <cell r="B541" t="str">
            <v>CENTRO DE ACTIVIDAD NO EXISTE!!!</v>
          </cell>
        </row>
        <row r="542">
          <cell r="B542" t="str">
            <v>CENTRO REGIONAL DE DESPACHO</v>
          </cell>
        </row>
        <row r="543">
          <cell r="B543" t="str">
            <v>CENTRO DE ACTIVIDAD NO EXISTE!!!</v>
          </cell>
        </row>
        <row r="544">
          <cell r="B544" t="str">
            <v>ÁREA MONTAJES</v>
          </cell>
        </row>
        <row r="545">
          <cell r="B545" t="str">
            <v>CENTRO DE ACTIVIDAD NO EXISTE!!!</v>
          </cell>
        </row>
        <row r="546">
          <cell r="B546" t="str">
            <v>ÁREA AUTOMATIZACIÓN DISTRIBUCIÓN</v>
          </cell>
        </row>
        <row r="547">
          <cell r="B547" t="str">
            <v>CENTRO DE ACTIVIDAD NO EXISTE!!!</v>
          </cell>
        </row>
        <row r="548">
          <cell r="B548" t="str">
            <v>ÁREA SUBESTACIONES Y LINEAS</v>
          </cell>
        </row>
        <row r="549">
          <cell r="B549" t="str">
            <v>PROYECTOS REDES TRANSMISIÓN</v>
          </cell>
        </row>
        <row r="550">
          <cell r="B550" t="str">
            <v>CENTRO DE ACTIVIDAD NO EXISTE!!!</v>
          </cell>
        </row>
        <row r="551">
          <cell r="B551" t="str">
            <v>SUBGERENCIA REDES DE  DISTRIBUCIÓN</v>
          </cell>
        </row>
        <row r="552">
          <cell r="B552" t="str">
            <v>CENTRO DE ACTIVIDAD NO EXISTE!!!</v>
          </cell>
        </row>
        <row r="553">
          <cell r="B553" t="str">
            <v>ÁREA DISTRIBUCIÓN ELÉCTRICA NORTE</v>
          </cell>
        </row>
        <row r="554">
          <cell r="B554" t="str">
            <v>ATENCIÓN CLIENTES DISTRIBUCIÓN ELÉC. NORTE</v>
          </cell>
        </row>
        <row r="555">
          <cell r="B555" t="str">
            <v>PROYECTOS DISTRIBUCIÓN ELECTRICA NORTE</v>
          </cell>
        </row>
        <row r="556">
          <cell r="B556" t="str">
            <v>MTTO Y OPERACIÓN DISTRIBUC. ELECT. NORTE</v>
          </cell>
        </row>
        <row r="557">
          <cell r="B557" t="str">
            <v>CONTROL PÉRDIDAS DISTRIBUCIÓN ELEC. NORTE</v>
          </cell>
        </row>
        <row r="558">
          <cell r="B558" t="str">
            <v>CENTRO DE ACTIVIDAD NO EXISTE!!!</v>
          </cell>
        </row>
        <row r="559">
          <cell r="B559" t="str">
            <v>ÁREA DISTRIBUCIÓN ELÉCTRICA SUR</v>
          </cell>
        </row>
        <row r="560">
          <cell r="B560" t="str">
            <v>ATENCIÓN CLIENTES DISTRIBUCIÓN ELÉC. SUR</v>
          </cell>
        </row>
        <row r="561">
          <cell r="B561" t="str">
            <v>PROYECTOS DISTRIBUCIÓN ELECTRICA SUR</v>
          </cell>
        </row>
        <row r="562">
          <cell r="B562" t="str">
            <v>MTTO Y OPERACIÓN DISTRIBUC. ELECT. SUR</v>
          </cell>
        </row>
        <row r="563">
          <cell r="B563" t="str">
            <v>CONTROL PÉRDIDAS DISTRIBUCIÓN ELEC. SUR</v>
          </cell>
        </row>
        <row r="564">
          <cell r="B564" t="str">
            <v>CENTRO DE ACTIVIDAD NO EXISTE!!!</v>
          </cell>
        </row>
        <row r="565">
          <cell r="B565" t="str">
            <v>ÁREA ALUMBRADO PÚBLICO</v>
          </cell>
        </row>
        <row r="566">
          <cell r="B566" t="str">
            <v>MANTENIMIENTO ALUMBRADO PÚBLICO</v>
          </cell>
        </row>
        <row r="567">
          <cell r="B567" t="str">
            <v>PROYECTOS ALUMBRADO PÚBLICO</v>
          </cell>
        </row>
        <row r="568">
          <cell r="B568" t="str">
            <v>CENTRO DE ACTIVIDAD NO EXISTE!!!</v>
          </cell>
        </row>
        <row r="569">
          <cell r="B569" t="str">
            <v>ÁREA DISTRIBUCIÓN ELÉCTRICA CENTRO</v>
          </cell>
        </row>
        <row r="570">
          <cell r="B570" t="str">
            <v>ATENCIÓN CLIENTES DISTRIBUCIÓN ELÉC. CENTRO</v>
          </cell>
        </row>
        <row r="571">
          <cell r="B571" t="str">
            <v>PROYECTOS DISTRIBUCIÓN ELECTRICA CENTRO</v>
          </cell>
        </row>
        <row r="572">
          <cell r="B572" t="str">
            <v>MTTO Y OPERACIÓN DISTRIBUC. ELECT. CENTRO</v>
          </cell>
        </row>
        <row r="573">
          <cell r="B573" t="str">
            <v>CONTROL PÉRDIDAS DISTRIBUCIÓN ELEC. CENTRO</v>
          </cell>
        </row>
        <row r="574">
          <cell r="B574" t="str">
            <v>CENTRO DE ACTIVIDAD NO EXISTE!!!</v>
          </cell>
        </row>
        <row r="575">
          <cell r="B575" t="str">
            <v>DEPTO MANTENIMIENTO EQUIPOS</v>
          </cell>
        </row>
        <row r="576">
          <cell r="B576" t="str">
            <v>CENTRO DE ACTIVIDAD NO EXISTE!!!</v>
          </cell>
        </row>
        <row r="577">
          <cell r="B577" t="str">
            <v>ÁREA INGENIERÍA Y GESTIÓN DISTRIBUC. ELECT.</v>
          </cell>
        </row>
        <row r="578">
          <cell r="B578" t="str">
            <v>MANTENIMIENTO EQUIPOS</v>
          </cell>
        </row>
        <row r="579">
          <cell r="B579" t="str">
            <v>EQUIPOS DE MEDIDA</v>
          </cell>
        </row>
        <row r="580">
          <cell r="B580" t="str">
            <v>CENTRO DE INFORMACIÓN REDES</v>
          </cell>
        </row>
        <row r="581">
          <cell r="B581" t="str">
            <v xml:space="preserve">INGENIERÍA  </v>
          </cell>
        </row>
        <row r="582">
          <cell r="B582" t="str">
            <v>CENTRO DE ACTIVIDAD NO EXISTE!!!</v>
          </cell>
        </row>
        <row r="583">
          <cell r="B583" t="str">
            <v>AREA OPERACIÓN Y CALIDAD</v>
          </cell>
        </row>
        <row r="584">
          <cell r="B584" t="str">
            <v>CENTRO DE ACTIVIDAD NO EXISTE!!!</v>
          </cell>
        </row>
        <row r="585">
          <cell r="B585" t="str">
            <v>ÁREA REDUCCIÓN DE PERDIDAS</v>
          </cell>
        </row>
        <row r="586">
          <cell r="B586" t="str">
            <v>SUBESTACIÓN EL SALTO</v>
          </cell>
        </row>
        <row r="587">
          <cell r="B587" t="str">
            <v>SUBESTACIÓN GUADALUPE IV</v>
          </cell>
        </row>
        <row r="588">
          <cell r="B588" t="str">
            <v>SUBESTACIÓN PORCE II FUTURO</v>
          </cell>
        </row>
        <row r="589">
          <cell r="B589" t="str">
            <v>SUBESTACIÓN GUATAPÉ</v>
          </cell>
        </row>
        <row r="590">
          <cell r="B590" t="str">
            <v>SUBESTACIÓN PLAYAS</v>
          </cell>
        </row>
        <row r="591">
          <cell r="B591" t="str">
            <v>SUBESTACIÓN AYURA PIEDRAS BLANCAS</v>
          </cell>
        </row>
        <row r="592">
          <cell r="B592" t="str">
            <v>SUBESTACIÓN TASAJERA</v>
          </cell>
        </row>
        <row r="593">
          <cell r="B593" t="str">
            <v>SUBESTACIÓN RIOGRANDE I</v>
          </cell>
        </row>
        <row r="594">
          <cell r="B594" t="str">
            <v>CENTRO DE ACTIVIDAD NO EXISTE!!!</v>
          </cell>
        </row>
        <row r="595">
          <cell r="B595" t="str">
            <v>AJUSTES POR INFLACIÓN SANEAMIENTO</v>
          </cell>
        </row>
        <row r="596">
          <cell r="B596" t="str">
            <v>CENTRO DE ACTIVIDAD NO EXISTE!!!</v>
          </cell>
        </row>
        <row r="597">
          <cell r="B597" t="str">
            <v>ESTUDIOS PLAN FUTURO ACTO</v>
          </cell>
        </row>
        <row r="598">
          <cell r="B598" t="str">
            <v>CENTRO DE ACTIVIDAD NO EXISTE!!!</v>
          </cell>
        </row>
        <row r="599">
          <cell r="B599" t="str">
            <v>REORDENAMIENTO DE CIRCUITOS</v>
          </cell>
        </row>
        <row r="600">
          <cell r="B600" t="str">
            <v>MEJORAS SERVICIO EQUIPOS TTO.</v>
          </cell>
        </row>
        <row r="601">
          <cell r="B601" t="str">
            <v>TIERRAS PLAN DLLO SANEAM Y ACTO.</v>
          </cell>
        </row>
        <row r="602">
          <cell r="B602" t="str">
            <v>MEJORAS DEL SERV CAPT EQUIPO</v>
          </cell>
        </row>
        <row r="603">
          <cell r="B603" t="str">
            <v>CENTRO DE ACTIVIDAD NO EXISTE!!!</v>
          </cell>
        </row>
        <row r="604">
          <cell r="B604" t="str">
            <v>REDES Y DOMICIL.HV. ACT.PLAN FUTURO</v>
          </cell>
        </row>
        <row r="605">
          <cell r="B605" t="str">
            <v>CENTRO DE ACTIVIDAD NO EXISTE!!!</v>
          </cell>
        </row>
        <row r="606">
          <cell r="B606" t="str">
            <v>REDES ACUEDUCTO</v>
          </cell>
        </row>
        <row r="607">
          <cell r="B607" t="str">
            <v>CONTROL AGUA NO FACT.EQ.PLAN DLLO.</v>
          </cell>
        </row>
        <row r="608">
          <cell r="B608" t="str">
            <v>CONDUCCIONES OBRA CIVIL PLAN DLLO.</v>
          </cell>
        </row>
        <row r="609">
          <cell r="B609" t="str">
            <v>ACOMETIDAS OB CIV MEJ PL DLLO</v>
          </cell>
        </row>
        <row r="610">
          <cell r="B610" t="str">
            <v>CENTRO DE ACTIVIDAD NO EXISTE!!!</v>
          </cell>
        </row>
        <row r="611">
          <cell r="B611" t="str">
            <v>TANQUES PLAN DLLO SANEAM ACTO</v>
          </cell>
        </row>
        <row r="612">
          <cell r="B612" t="str">
            <v>MEJORAS SERVICIO EQUIPOS DIST.</v>
          </cell>
        </row>
        <row r="613">
          <cell r="B613" t="str">
            <v>ESTACIONES DE BOMB PLAN DLLO EQUIPOS</v>
          </cell>
        </row>
        <row r="614">
          <cell r="B614" t="str">
            <v>ESTACIONES BOMBEO PLAN DLLO O.CIVIL</v>
          </cell>
        </row>
        <row r="615">
          <cell r="B615" t="str">
            <v>CENTRO DE ACTIVIDAD NO EXISTE!!!</v>
          </cell>
        </row>
        <row r="616">
          <cell r="B616" t="str">
            <v>PAVIMENTOS ACTO PLAN SANEAMIENTO</v>
          </cell>
        </row>
        <row r="617">
          <cell r="B617" t="str">
            <v>CENTRO DE ACTIVIDAD NO EXISTE!!!</v>
          </cell>
        </row>
        <row r="618">
          <cell r="B618" t="str">
            <v>INST Y CAMB MED PLAN DLLO SANEAMIENTO</v>
          </cell>
        </row>
        <row r="619">
          <cell r="B619" t="str">
            <v>REINSTAL Y RETIRO INSTALACIONES</v>
          </cell>
        </row>
        <row r="620">
          <cell r="B620" t="str">
            <v>CENTRO DE ACTIVIDAD NO EXISTE!!!</v>
          </cell>
        </row>
        <row r="621">
          <cell r="B621" t="str">
            <v>ANTIC PL DLLO SANEAM RIO MEDELLIN</v>
          </cell>
        </row>
        <row r="622">
          <cell r="B622" t="str">
            <v>ING.PLAN DLLO.SANEAM.RIO MED.ACTO.</v>
          </cell>
        </row>
        <row r="623">
          <cell r="B623" t="str">
            <v>INTERV.PLAN DLLO.SANEAM.RIO.MEDELLIN</v>
          </cell>
        </row>
        <row r="624">
          <cell r="B624" t="str">
            <v>CENTRO DE ACTIVIDAD NO EXISTE!!!</v>
          </cell>
        </row>
        <row r="625">
          <cell r="B625" t="str">
            <v>G FROS PL DLLO SANEAM RIO MEDELLIN</v>
          </cell>
        </row>
        <row r="626">
          <cell r="B626" t="str">
            <v>CENTRO DE ACTIVIDAD NO EXISTE!!!</v>
          </cell>
        </row>
        <row r="627">
          <cell r="B627" t="str">
            <v>FLUCT TIPO DE CAMBIO ACUEDUCTO</v>
          </cell>
        </row>
        <row r="628">
          <cell r="B628" t="str">
            <v>CENTRO DE ACTIVIDAD NO EXISTE!!!</v>
          </cell>
        </row>
        <row r="629">
          <cell r="B629" t="str">
            <v>AJ P INFL P DLLO SANEAM RIO MEDELLIN</v>
          </cell>
        </row>
        <row r="630">
          <cell r="B630" t="str">
            <v>CENTRO DE ACTIVIDAD NO EXISTE!!!</v>
          </cell>
        </row>
        <row r="631">
          <cell r="B631" t="str">
            <v>CAP P DLLO SANEAM RIO MED Y ACTO</v>
          </cell>
        </row>
        <row r="632">
          <cell r="B632" t="str">
            <v>INFORMAT PLAN DLLO SANEAM R MEDELLIN</v>
          </cell>
        </row>
        <row r="633">
          <cell r="B633" t="str">
            <v>CENTROS DE OPERACION Y MANTTO</v>
          </cell>
        </row>
        <row r="634">
          <cell r="B634" t="str">
            <v>CENTRO DE ACTIVIDAD NO EXISTE!!!</v>
          </cell>
        </row>
        <row r="635">
          <cell r="B635" t="str">
            <v>ANTICIPOS PROGRAMAS GENERALES</v>
          </cell>
        </row>
        <row r="636">
          <cell r="B636" t="str">
            <v>CENTRO DE ACTIVIDAD NO EXISTE!!!</v>
          </cell>
        </row>
        <row r="637">
          <cell r="B637" t="str">
            <v>TANQUES GIRARDOTA</v>
          </cell>
        </row>
        <row r="638">
          <cell r="B638" t="str">
            <v>CENTRO DE ACTIVIDAD NO EXISTE!!!</v>
          </cell>
        </row>
        <row r="639">
          <cell r="B639" t="str">
            <v>USO RACIONAL DE ENERGIA</v>
          </cell>
        </row>
        <row r="640">
          <cell r="B640" t="str">
            <v>CENTRO DE ACTIVIDAD NO EXISTE!!!</v>
          </cell>
        </row>
        <row r="641">
          <cell r="B641" t="str">
            <v>ANTICIPOS FINDETER</v>
          </cell>
        </row>
        <row r="642">
          <cell r="B642" t="str">
            <v>CENTRO DE ACTIVIDAD NO EXISTE!!!</v>
          </cell>
        </row>
        <row r="643">
          <cell r="B643" t="str">
            <v>REORDENAMIENTO DE CIRCUITOS PLAN FUTURO</v>
          </cell>
        </row>
        <row r="644">
          <cell r="B644" t="str">
            <v>CENTRO DE ACTIVIDAD NO EXISTE!!!</v>
          </cell>
        </row>
        <row r="645">
          <cell r="B645" t="str">
            <v>SUMINISTRO EQUIPOS PLANTA TTO, PLAN BIENAL</v>
          </cell>
        </row>
        <row r="646">
          <cell r="B646" t="str">
            <v>CENTRO DE ACTIVIDAD NO EXISTE!!!</v>
          </cell>
        </row>
        <row r="647">
          <cell r="B647" t="str">
            <v>AJ POR INFL PLAN BIENAL ACTO</v>
          </cell>
        </row>
        <row r="648">
          <cell r="B648" t="str">
            <v>CENTRO DE ACTIVIDAD NO EXISTE!!!</v>
          </cell>
        </row>
        <row r="649">
          <cell r="B649" t="str">
            <v>EST DE BOMBEO PLAN BIENAL</v>
          </cell>
        </row>
        <row r="650">
          <cell r="B650" t="str">
            <v>CENTRO DE ACTIVIDAD NO EXISTE!!!</v>
          </cell>
        </row>
        <row r="651">
          <cell r="B651" t="str">
            <v>CONSTRUCC.YCAMB.DOMICILIARI.ACTO.</v>
          </cell>
        </row>
        <row r="652">
          <cell r="B652" t="str">
            <v>CENTRO DE ACTIVIDAD NO EXISTE!!!</v>
          </cell>
        </row>
        <row r="653">
          <cell r="B653" t="str">
            <v>CONSTRUCCION OBRAS PROG PERIUR</v>
          </cell>
        </row>
        <row r="654">
          <cell r="B654" t="str">
            <v>CONST NUEVAS REDES PLAN BIENAL</v>
          </cell>
        </row>
        <row r="655">
          <cell r="B655" t="str">
            <v>CENTRO DE ACTIVIDAD NO EXISTE!!!</v>
          </cell>
        </row>
        <row r="656">
          <cell r="B656" t="str">
            <v>ING PL BIENAL ACTO</v>
          </cell>
        </row>
        <row r="657">
          <cell r="B657" t="str">
            <v>ESTUD Y DIS ACTO PL BIENAL</v>
          </cell>
        </row>
        <row r="658">
          <cell r="B658" t="str">
            <v>CENTRO DE ACTIVIDAD NO EXISTE!!!</v>
          </cell>
        </row>
        <row r="659">
          <cell r="B659" t="str">
            <v>AJ POR INFL FINDETER HV</v>
          </cell>
        </row>
        <row r="660">
          <cell r="B660" t="str">
            <v>ANTICIPOS OTROS PROGRAMAS</v>
          </cell>
        </row>
        <row r="661">
          <cell r="B661" t="str">
            <v>CENTRO DE ACTIVIDAD NO EXISTE!!!</v>
          </cell>
        </row>
        <row r="662">
          <cell r="B662" t="str">
            <v>CONST COLECT INTERCEP PL BIENA</v>
          </cell>
        </row>
        <row r="663">
          <cell r="B663" t="str">
            <v>CENTRO DE ACTIVIDAD NO EXISTE!!!</v>
          </cell>
        </row>
        <row r="664">
          <cell r="B664" t="str">
            <v>CONSTRUCCION OBRAS CONTROL VER</v>
          </cell>
        </row>
        <row r="665">
          <cell r="B665" t="str">
            <v>CENTRO DE ACTIVIDAD NO EXISTE!!!</v>
          </cell>
        </row>
        <row r="666">
          <cell r="B666" t="str">
            <v>RECONST MASIVA RED ALC PL BIEN</v>
          </cell>
        </row>
        <row r="667">
          <cell r="B667" t="str">
            <v>CENTRO DE ACTIVIDAD NO EXISTE!!!</v>
          </cell>
        </row>
        <row r="668">
          <cell r="B668" t="str">
            <v>CONST NUEV REDES ALC PLAN BIEN</v>
          </cell>
        </row>
        <row r="669">
          <cell r="B669" t="str">
            <v>CENTRO DE ACTIVIDAD NO EXISTE!!!</v>
          </cell>
        </row>
        <row r="670">
          <cell r="B670" t="str">
            <v>AJ POR INFL PLAN BIENAL ALC</v>
          </cell>
        </row>
        <row r="671">
          <cell r="B671" t="str">
            <v>ING PL BIENAL ALC</v>
          </cell>
        </row>
        <row r="672">
          <cell r="B672" t="str">
            <v>EST Y DIS ALC PL BIENAL</v>
          </cell>
        </row>
        <row r="673">
          <cell r="B673" t="str">
            <v>INTERVENTORIA PLAN BIENAL ALC</v>
          </cell>
        </row>
        <row r="674">
          <cell r="B674" t="str">
            <v>CENTRO DE ACTIVIDAD NO EXISTE!!!</v>
          </cell>
        </row>
        <row r="675">
          <cell r="B675" t="str">
            <v>EQUIPOS TELEMETRIA Y TELECONTR</v>
          </cell>
        </row>
        <row r="676">
          <cell r="B676" t="str">
            <v>CENTRO DE TELEMETRIA OBRA CIVI</v>
          </cell>
        </row>
        <row r="677">
          <cell r="B677" t="str">
            <v>CENTRO DE ACTIVIDAD NO EXISTE!!!</v>
          </cell>
        </row>
        <row r="678">
          <cell r="B678" t="str">
            <v>PROG VEREDAS OTROS PROGRAMAS</v>
          </cell>
        </row>
        <row r="679">
          <cell r="B679" t="str">
            <v>CENTRO DE ACTIVIDAD NO EXISTE!!!</v>
          </cell>
        </row>
        <row r="680">
          <cell r="B680" t="str">
            <v>REDES Y DOMIC H.V.</v>
          </cell>
        </row>
        <row r="681">
          <cell r="B681" t="str">
            <v>RECONST. REDES INVAL ACUEDUCTO</v>
          </cell>
        </row>
        <row r="682">
          <cell r="B682" t="str">
            <v>RECONST REDES OTROS PROG    .</v>
          </cell>
        </row>
        <row r="683">
          <cell r="B683" t="str">
            <v>ESTABIL. PRESA PIEDRAS BLANCAS</v>
          </cell>
        </row>
        <row r="684">
          <cell r="B684" t="str">
            <v>TANQUES OTROS PROGRAMAS</v>
          </cell>
        </row>
        <row r="685">
          <cell r="B685" t="str">
            <v>REFACCION INST. TRATAMIENTO</v>
          </cell>
        </row>
        <row r="686">
          <cell r="B686" t="str">
            <v>REFACCION INSTALAC CAPTACION</v>
          </cell>
        </row>
        <row r="687">
          <cell r="B687" t="str">
            <v>ACONDICIONAMIENTO INSTALACIONES CALDAS</v>
          </cell>
        </row>
        <row r="688">
          <cell r="B688" t="str">
            <v>REFACCION INST. DISTRIBUCION</v>
          </cell>
        </row>
        <row r="689">
          <cell r="B689" t="str">
            <v>ACONDICIONAMIENTO INSTALACIONES BARBOSA</v>
          </cell>
        </row>
        <row r="690">
          <cell r="B690" t="str">
            <v>CENTRO DE ACTIVIDAD NO EXISTE!!!</v>
          </cell>
        </row>
        <row r="691">
          <cell r="B691" t="str">
            <v>REDES DE DISTRIBUCION ACUEDUCTO  OP</v>
          </cell>
        </row>
        <row r="692">
          <cell r="B692" t="str">
            <v>CONDUCCIONES E IMPULSACIONES</v>
          </cell>
        </row>
        <row r="693">
          <cell r="B693" t="str">
            <v>CENTRO DE ACTIVIDAD NO EXISTE!!!</v>
          </cell>
        </row>
        <row r="694">
          <cell r="B694" t="str">
            <v>ANTICIPOS OTROS PROGRAMAS</v>
          </cell>
        </row>
        <row r="695">
          <cell r="B695" t="str">
            <v>VENTA AGUA CRUDA</v>
          </cell>
        </row>
        <row r="696">
          <cell r="B696" t="str">
            <v>CENTRO DE ACTIVIDAD NO EXISTE!!!</v>
          </cell>
        </row>
        <row r="697">
          <cell r="B697" t="str">
            <v>OBRAS PROGRAMA PAAC OP</v>
          </cell>
        </row>
        <row r="698">
          <cell r="B698" t="str">
            <v>CENTRO DE ACTIVIDAD NO EXISTE!!!</v>
          </cell>
        </row>
        <row r="699">
          <cell r="B699" t="str">
            <v>AJ POR INFL OTROS PROGRAMAS</v>
          </cell>
        </row>
        <row r="700">
          <cell r="B700" t="str">
            <v>ANTICIPOS PLAN BIENAL</v>
          </cell>
        </row>
        <row r="701">
          <cell r="B701" t="str">
            <v>CENTRO DE ACTIVIDAD NO EXISTE!!!</v>
          </cell>
        </row>
        <row r="702">
          <cell r="B702" t="str">
            <v>MICROCENTRALES OBRA CIVIL</v>
          </cell>
        </row>
        <row r="703">
          <cell r="B703" t="str">
            <v>MICROCENTRALES EQUIPOS</v>
          </cell>
        </row>
        <row r="704">
          <cell r="B704" t="str">
            <v>INTERVENTORIA OTROS PROG ACTO</v>
          </cell>
        </row>
        <row r="705">
          <cell r="B705" t="str">
            <v>INGENIERIA OTROS PROGRAMAS ACU</v>
          </cell>
        </row>
        <row r="706">
          <cell r="B706" t="str">
            <v>CENTRO DE ACTIVIDAD NO EXISTE!!!</v>
          </cell>
        </row>
        <row r="707">
          <cell r="B707" t="str">
            <v>DISE\O PLANTA DE TTO SAN FDO</v>
          </cell>
        </row>
        <row r="708">
          <cell r="B708" t="str">
            <v>CENTRO DE ACTIVIDAD NO EXISTE!!!</v>
          </cell>
        </row>
        <row r="709">
          <cell r="B709" t="str">
            <v>GASTOS FROS FONADE PTA TTO SAN FDO</v>
          </cell>
        </row>
        <row r="710">
          <cell r="B710" t="str">
            <v>REUBICACION ASENT BELLO SANEAMIENTO</v>
          </cell>
        </row>
        <row r="711">
          <cell r="B711" t="str">
            <v>PREPARACION PL DLLO. DEL NORTE</v>
          </cell>
        </row>
        <row r="712">
          <cell r="B712" t="str">
            <v>CENTRO DE ACTIVIDAD NO EXISTE!!!</v>
          </cell>
        </row>
        <row r="713">
          <cell r="B713" t="str">
            <v>OBRAS PROG PAAC ALCANTARILLADO</v>
          </cell>
        </row>
        <row r="714">
          <cell r="B714" t="str">
            <v>CENTRO DE ACTIVIDAD NO EXISTE!!!</v>
          </cell>
        </row>
        <row r="715">
          <cell r="B715" t="str">
            <v>PLAN CORREGIMIENTO VEREDAS ALC</v>
          </cell>
        </row>
        <row r="716">
          <cell r="B716" t="str">
            <v>CENTRO DE ACTIVIDAD NO EXISTE!!!</v>
          </cell>
        </row>
        <row r="717">
          <cell r="B717" t="str">
            <v>REDES Y DOMICILIARIAS HV. ALC</v>
          </cell>
        </row>
        <row r="718">
          <cell r="B718" t="str">
            <v>INTERCEPT PLAN DLLO SANEAM R MEDELLIN</v>
          </cell>
        </row>
        <row r="719">
          <cell r="B719" t="str">
            <v>COLECT PLAN DLLO SANEAM RIO MEDELLIN</v>
          </cell>
        </row>
        <row r="720">
          <cell r="B720" t="str">
            <v>AJ POR INFL FINDETER HV</v>
          </cell>
        </row>
        <row r="721">
          <cell r="B721" t="str">
            <v>CENTRO DE ACTIVIDAD NO EXISTE!!!</v>
          </cell>
        </row>
        <row r="722">
          <cell r="B722" t="str">
            <v>CONST Y CAMB DOMIC Y ACOMETIDAS</v>
          </cell>
        </row>
        <row r="723">
          <cell r="B723" t="str">
            <v>CENTRO DE ACTIVIDAD NO EXISTE!!!</v>
          </cell>
        </row>
        <row r="724">
          <cell r="B724" t="str">
            <v>CONST SUMIDEROS PLUVIALES</v>
          </cell>
        </row>
        <row r="725">
          <cell r="B725" t="str">
            <v>CENTRO DE ACTIVIDAD NO EXISTE!!!</v>
          </cell>
        </row>
        <row r="726">
          <cell r="B726" t="str">
            <v>OBRAS CONTROL VERTIMIENTOS</v>
          </cell>
        </row>
        <row r="727">
          <cell r="B727" t="str">
            <v>CENTRO DE ACTIVIDAD NO EXISTE!!!</v>
          </cell>
        </row>
        <row r="728">
          <cell r="B728" t="str">
            <v>OBRA CIVIL PLANTA TTO SAN FDO</v>
          </cell>
        </row>
        <row r="729">
          <cell r="B729" t="str">
            <v>EQUIPOS PLANTA TTO SAN FDO</v>
          </cell>
        </row>
        <row r="730">
          <cell r="B730" t="str">
            <v>TERRENOS PLANTA TTO. SAN FERNANDO</v>
          </cell>
        </row>
        <row r="731">
          <cell r="B731" t="str">
            <v>MONTAJE EQUIPOS PLANTA TTO SAN FDO.</v>
          </cell>
        </row>
        <row r="732">
          <cell r="B732" t="str">
            <v>TIERR Y SERVID COLECT PL EXP REP</v>
          </cell>
        </row>
        <row r="733">
          <cell r="B733" t="str">
            <v>CENTRO DE ACTIVIDAD NO EXISTE!!!</v>
          </cell>
        </row>
        <row r="734">
          <cell r="B734" t="str">
            <v>AJ POR INFL OTROS PROGRAMAS</v>
          </cell>
        </row>
        <row r="735">
          <cell r="B735" t="str">
            <v>ANTICIPOS PLAN DLLO SANEAMIENTO</v>
          </cell>
        </row>
        <row r="736">
          <cell r="B736" t="str">
            <v>ING.PLAN DLLO.SANEAM.RIO MEDELLIN</v>
          </cell>
        </row>
        <row r="737">
          <cell r="B737" t="str">
            <v>INTERV. PLAN SANEAM.RIO MEDELLIN</v>
          </cell>
        </row>
        <row r="738">
          <cell r="B738" t="str">
            <v>CENTRO DE ACTIVIDAD NO EXISTE!!!</v>
          </cell>
        </row>
        <row r="739">
          <cell r="B739" t="str">
            <v>GTOS FROS PLAN DLLO SANEAMIENTO</v>
          </cell>
        </row>
        <row r="740">
          <cell r="B740" t="str">
            <v>CENTRO DE ACTIVIDAD NO EXISTE!!!</v>
          </cell>
        </row>
        <row r="741">
          <cell r="B741" t="str">
            <v>FLUCT TIPO DE CAMBIO ALCANTARILLADO</v>
          </cell>
        </row>
        <row r="742">
          <cell r="B742" t="str">
            <v>REPOSICION COLECTORES</v>
          </cell>
        </row>
        <row r="743">
          <cell r="B743" t="str">
            <v>CENTRO DE ACTIVIDAD NO EXISTE!!!</v>
          </cell>
        </row>
        <row r="744">
          <cell r="B744" t="str">
            <v>CONST COLECTORES OTROS PROGRAMAS</v>
          </cell>
        </row>
        <row r="745">
          <cell r="B745" t="str">
            <v>CENTRO DE ACTIVIDAD NO EXISTE!!!</v>
          </cell>
        </row>
        <row r="746">
          <cell r="B746" t="str">
            <v>PROGRAMA PERIURBANO OTROS PROGRAMAS</v>
          </cell>
        </row>
        <row r="747">
          <cell r="B747" t="str">
            <v>CENTRO DE ACTIVIDAD NO EXISTE!!!</v>
          </cell>
        </row>
        <row r="748">
          <cell r="B748" t="str">
            <v>RECONST.REDES INVAL ALCANTARILLADO</v>
          </cell>
        </row>
        <row r="749">
          <cell r="B749" t="str">
            <v>REPOSICION REDES ALCANTARILLADO</v>
          </cell>
        </row>
        <row r="750">
          <cell r="B750" t="str">
            <v>INGENIERIA OTROS PROGRAMAS ALCDO.</v>
          </cell>
        </row>
        <row r="751">
          <cell r="B751" t="str">
            <v>CENTRO DE ACTIVIDAD NO EXISTE!!!</v>
          </cell>
        </row>
        <row r="752">
          <cell r="B752" t="str">
            <v>RED PRIMARIA REPOSICIÓN</v>
          </cell>
        </row>
        <row r="753">
          <cell r="B753" t="str">
            <v>CENTRO DE ACTIVIDAD NO EXISTE!!!</v>
          </cell>
        </row>
        <row r="754">
          <cell r="B754" t="str">
            <v>RED SECUNDARIA REPOSICION</v>
          </cell>
        </row>
        <row r="755">
          <cell r="B755" t="str">
            <v>CENTRO DE ACTIVIDAD NO EXISTE!!!</v>
          </cell>
        </row>
        <row r="756">
          <cell r="B756" t="str">
            <v>PROYECTO CENTRO</v>
          </cell>
        </row>
        <row r="757">
          <cell r="B757" t="str">
            <v>EQUIPOS RED DE ACCESO</v>
          </cell>
        </row>
        <row r="758">
          <cell r="B758" t="str">
            <v>PROYECTO TELEVISION POR CABLE</v>
          </cell>
        </row>
        <row r="759">
          <cell r="B759" t="str">
            <v>RED PRIMARIA PLAN 95-99</v>
          </cell>
        </row>
        <row r="760">
          <cell r="B760" t="str">
            <v>CENTRO DE ACTIVIDAD NO EXISTE!!!</v>
          </cell>
        </row>
        <row r="761">
          <cell r="B761" t="str">
            <v>RED SECUNDARIA PLAN 95-99</v>
          </cell>
        </row>
        <row r="762">
          <cell r="B762" t="str">
            <v>CENTRO DE ACTIVIDAD NO EXISTE!!!</v>
          </cell>
        </row>
        <row r="763">
          <cell r="B763" t="str">
            <v>RED CANALIZACIONES PLAN 95-99</v>
          </cell>
        </row>
        <row r="764">
          <cell r="B764" t="str">
            <v>CENTRO DE ACTIVIDAD NO EXISTE!!!</v>
          </cell>
        </row>
        <row r="765">
          <cell r="B765" t="str">
            <v>PRESURIZACION</v>
          </cell>
        </row>
        <row r="766">
          <cell r="B766" t="str">
            <v>SISTEMATIZACION DANOS P.95-99</v>
          </cell>
        </row>
        <row r="767">
          <cell r="B767" t="str">
            <v>PLAN DE CONTINGENCIAS</v>
          </cell>
        </row>
        <row r="768">
          <cell r="B768" t="str">
            <v>DESPACHO CUADRILLAS P.95-99</v>
          </cell>
        </row>
        <row r="769">
          <cell r="B769" t="str">
            <v>LINEA ABONADOS PLAN 95-99</v>
          </cell>
        </row>
        <row r="770">
          <cell r="B770" t="str">
            <v>LINEA ABONADOS ORIENTE</v>
          </cell>
        </row>
        <row r="771">
          <cell r="B771" t="str">
            <v>TELS PUBLICOS SIN COBRO</v>
          </cell>
        </row>
        <row r="772">
          <cell r="B772" t="str">
            <v>CENTRO DE ACTIVIDAD NO EXISTE!!!</v>
          </cell>
        </row>
        <row r="773">
          <cell r="B773" t="str">
            <v>TELS PUBLICOS CON COBRO</v>
          </cell>
        </row>
        <row r="774">
          <cell r="B774" t="str">
            <v>CENTRO DE ACTIVIDAD NO EXISTE!!!</v>
          </cell>
        </row>
        <row r="775">
          <cell r="B775" t="str">
            <v>DESPACHO DE CUADRILLAS ORIENTE</v>
          </cell>
        </row>
        <row r="776">
          <cell r="B776" t="str">
            <v>COMUNICACION VIA RADIO</v>
          </cell>
        </row>
        <row r="777">
          <cell r="B777" t="str">
            <v>CAMBIOS RED PRIM Y SECUN P 95-99</v>
          </cell>
        </row>
        <row r="778">
          <cell r="B778" t="str">
            <v>CENTRO DE ACTIVIDAD NO EXISTE!!!</v>
          </cell>
        </row>
        <row r="779">
          <cell r="B779" t="str">
            <v>AJ X INFL VIA RADIO CONVENCIONAL</v>
          </cell>
        </row>
        <row r="780">
          <cell r="B780" t="str">
            <v>CENTRO DE ACTIVIDAD NO EXISTE!!!</v>
          </cell>
        </row>
        <row r="781">
          <cell r="B781" t="str">
            <v>ANTICIPOS PLAN MAESTRO DE INF.</v>
          </cell>
        </row>
        <row r="782">
          <cell r="B782" t="str">
            <v>CENTRO DE ACTIVIDAD NO EXISTE!!!</v>
          </cell>
        </row>
        <row r="783">
          <cell r="B783" t="str">
            <v>AJ POR INFL OTROS PROGRAMAS</v>
          </cell>
        </row>
        <row r="784">
          <cell r="B784" t="str">
            <v>CENTRO DE ACTIVIDAD NO EXISTE!!!</v>
          </cell>
        </row>
        <row r="785">
          <cell r="B785" t="str">
            <v>ANTICIPOS PROGRAMAS ESPECIALES</v>
          </cell>
        </row>
        <row r="786">
          <cell r="B786" t="str">
            <v>CENTRO DE ACTIVIDAD NO EXISTE!!!</v>
          </cell>
        </row>
        <row r="787">
          <cell r="B787" t="str">
            <v>CORREO DE VOZ</v>
          </cell>
        </row>
        <row r="788">
          <cell r="B788" t="str">
            <v>LARGA DISTANCIA</v>
          </cell>
        </row>
        <row r="789">
          <cell r="B789" t="str">
            <v>TRUNKING NACIONAL</v>
          </cell>
        </row>
        <row r="790">
          <cell r="B790" t="str">
            <v>RED METROPOLITANA DE DATOS</v>
          </cell>
        </row>
        <row r="791">
          <cell r="B791" t="str">
            <v>INTERNET</v>
          </cell>
        </row>
        <row r="792">
          <cell r="B792" t="str">
            <v>PROYECTO BOGOTA</v>
          </cell>
        </row>
        <row r="793">
          <cell r="B793" t="str">
            <v>PROYECTO RED FIBRA OPTICA TORRES ISA</v>
          </cell>
        </row>
        <row r="794">
          <cell r="B794" t="str">
            <v>CENTRO DE ACTIVIDAD NO EXISTE!!!</v>
          </cell>
        </row>
        <row r="795">
          <cell r="B795" t="str">
            <v>LINEAS PLAN 95-99</v>
          </cell>
        </row>
        <row r="796">
          <cell r="B796" t="str">
            <v>TRANSMISION PLAN 95-99</v>
          </cell>
        </row>
        <row r="797">
          <cell r="B797" t="str">
            <v>RDSI PLAN 95-99</v>
          </cell>
        </row>
        <row r="798">
          <cell r="B798" t="str">
            <v>EDIFICIOS PLAN MERCADEO</v>
          </cell>
        </row>
        <row r="799">
          <cell r="B799" t="str">
            <v>REPUESTOS EQUIPOS PRUEBA Y GENERACION</v>
          </cell>
        </row>
        <row r="800">
          <cell r="B800" t="str">
            <v>CENTRO DE ACTIVIDAD NO EXISTE!!!</v>
          </cell>
        </row>
        <row r="801">
          <cell r="B801" t="str">
            <v>CAPACITACION TELEFONOS</v>
          </cell>
        </row>
        <row r="802">
          <cell r="B802" t="str">
            <v>CENTRO DE ACTIVIDAD NO EXISTE!!!</v>
          </cell>
        </row>
        <row r="803">
          <cell r="B803" t="str">
            <v>DESPACHO DE CUADRILLAS</v>
          </cell>
        </row>
        <row r="804">
          <cell r="B804" t="str">
            <v>CENTRO DE ACTIVIDAD NO EXISTE!!!</v>
          </cell>
        </row>
        <row r="805">
          <cell r="B805" t="str">
            <v>ANTICIPO PROGRAMAS GENERALES</v>
          </cell>
        </row>
        <row r="806">
          <cell r="B806" t="str">
            <v>EDIFICIOS PLANTA INT P.95-99</v>
          </cell>
        </row>
        <row r="807">
          <cell r="B807" t="str">
            <v>CENTRO DE ACTIVIDAD NO EXISTE!!!</v>
          </cell>
        </row>
        <row r="808">
          <cell r="B808" t="str">
            <v>INTERCON ENTRE CENTRALES P 95-99</v>
          </cell>
        </row>
        <row r="809">
          <cell r="B809" t="str">
            <v>GABINETES INTERRUPTORES P.95-99</v>
          </cell>
        </row>
        <row r="810">
          <cell r="B810" t="str">
            <v>AIRE ACONDICIONADO PLAN 95-99</v>
          </cell>
        </row>
        <row r="811">
          <cell r="B811" t="str">
            <v>CENTRO DE ACTIVIDAD NO EXISTE!!!</v>
          </cell>
        </row>
        <row r="812">
          <cell r="B812" t="str">
            <v>EQUIPO FIJO ORIENTE</v>
          </cell>
        </row>
        <row r="813">
          <cell r="B813" t="str">
            <v>CENTRO DE ACTIVIDAD NO EXISTE!!!</v>
          </cell>
        </row>
        <row r="814">
          <cell r="B814" t="str">
            <v>ANTICIPOS TELEF PLAN 95-99</v>
          </cell>
        </row>
        <row r="815">
          <cell r="B815" t="str">
            <v>PLAN REPOSICION LINEAS</v>
          </cell>
        </row>
        <row r="816">
          <cell r="B816" t="str">
            <v>EQUIPOS TRANSMISION 35000 LINEAS</v>
          </cell>
        </row>
        <row r="817">
          <cell r="B817" t="str">
            <v>EQUIPOS COMPUTACION 98000 LINEAS</v>
          </cell>
        </row>
        <row r="818">
          <cell r="B818" t="str">
            <v>EQUIPOS TRANSMISION 98000 LINEAS</v>
          </cell>
        </row>
        <row r="819">
          <cell r="B819" t="str">
            <v>OTROS PLAN REVISION 95-99</v>
          </cell>
        </row>
        <row r="820">
          <cell r="B820" t="str">
            <v>CONMUTACION ESTRATOS BAJOS 2A. LINEA</v>
          </cell>
        </row>
        <row r="821">
          <cell r="B821" t="str">
            <v>CENTRO DE ACTIVIDAD NO EXISTE!!!</v>
          </cell>
        </row>
        <row r="822">
          <cell r="B822" t="str">
            <v>ANTICIPOS PLANTA GENERAL</v>
          </cell>
        </row>
        <row r="823">
          <cell r="B823" t="str">
            <v>CENTRO DE ACTIVIDAD NO EXISTE!!!</v>
          </cell>
        </row>
        <row r="824">
          <cell r="B824" t="str">
            <v>ANTICIPOS TELEFONOS PLAN 90-94</v>
          </cell>
        </row>
        <row r="825">
          <cell r="B825" t="str">
            <v>CENTRO DE ACTIVIDAD NO EXISTE!!!</v>
          </cell>
        </row>
        <row r="826">
          <cell r="B826" t="str">
            <v>INGENIERIA OTROS PROGRAMAS</v>
          </cell>
        </row>
        <row r="827">
          <cell r="B827" t="str">
            <v>INGENIERIA PLAN REPOSICION</v>
          </cell>
        </row>
        <row r="828">
          <cell r="B828" t="str">
            <v>GASTOS FROS. EXIMBANK PLAN 95-99</v>
          </cell>
        </row>
        <row r="829">
          <cell r="B829" t="str">
            <v>CENTRO DE ACTIVIDAD NO EXISTE!!!</v>
          </cell>
        </row>
        <row r="830">
          <cell r="B830" t="str">
            <v>GASTOS FINANCIEROS PLESSEY</v>
          </cell>
        </row>
        <row r="831">
          <cell r="B831" t="str">
            <v>CENTRO DE ACTIVIDAD NO EXISTE!!!</v>
          </cell>
        </row>
        <row r="832">
          <cell r="B832" t="str">
            <v>AJUSTES POR INFLACION ORIENTE</v>
          </cell>
        </row>
        <row r="833">
          <cell r="B833" t="str">
            <v>CENTRO DE ACTIVIDAD NO EXISTE!!!</v>
          </cell>
        </row>
        <row r="834">
          <cell r="B834" t="str">
            <v>AJUSTE PRESTAMO EXIMBANK (189K)</v>
          </cell>
        </row>
        <row r="835">
          <cell r="B835" t="str">
            <v>CENTRO DE ACTIVIDAD NO EXISTE!!!</v>
          </cell>
        </row>
        <row r="836">
          <cell r="B836" t="str">
            <v>AJUSTE PRESTAMO PLESSEY</v>
          </cell>
        </row>
        <row r="837">
          <cell r="B837" t="str">
            <v>CENTRO DE ACTIVIDAD NO EXISTE!!!</v>
          </cell>
        </row>
        <row r="838">
          <cell r="B838" t="str">
            <v>INGENIERIA PLAN DE DESARROLLO 2000-2002</v>
          </cell>
        </row>
        <row r="839">
          <cell r="B839" t="str">
            <v>AJUSTE PTMO. C. ITOH (161K)</v>
          </cell>
        </row>
        <row r="840">
          <cell r="B840" t="str">
            <v>INGENIERIA PLAN 1995-1999</v>
          </cell>
        </row>
        <row r="841">
          <cell r="B841" t="str">
            <v>INGENIERIA PROYECTO ORIENTE</v>
          </cell>
        </row>
        <row r="842">
          <cell r="B842" t="str">
            <v>CENTRO DE ACTIVIDAD NO EXISTE!!!</v>
          </cell>
        </row>
        <row r="843">
          <cell r="B843" t="str">
            <v>INGENIERIA TELEFONOS VIA RADIO</v>
          </cell>
        </row>
        <row r="844">
          <cell r="B844" t="str">
            <v>SUB O.C. CANALIZACIONES VARIAS</v>
          </cell>
        </row>
        <row r="845">
          <cell r="B845" t="str">
            <v>SUB O.C. VARIAS</v>
          </cell>
        </row>
        <row r="846">
          <cell r="B846" t="str">
            <v>SUB LA CABAÑA O. C. EXPANSION</v>
          </cell>
        </row>
        <row r="847">
          <cell r="B847" t="str">
            <v>SUB ITAGUI O. C. EXPANSION</v>
          </cell>
        </row>
        <row r="848">
          <cell r="B848" t="str">
            <v>SUB. YARUMAL II O.C. AMPLIACION</v>
          </cell>
        </row>
        <row r="849">
          <cell r="B849" t="str">
            <v>SUB. SAN ANTONIO OO. CC. AMPLIACION</v>
          </cell>
        </row>
        <row r="850">
          <cell r="B850" t="str">
            <v>SUB. RIONEGRO O.C. AMPLIACION</v>
          </cell>
        </row>
        <row r="851">
          <cell r="B851" t="str">
            <v>SUB. SANTA ROSA O.C. AMPLIACION</v>
          </cell>
        </row>
        <row r="852">
          <cell r="B852" t="str">
            <v>SUB. O.C. CANALIZACIONES ITAGUI</v>
          </cell>
        </row>
        <row r="853">
          <cell r="B853" t="str">
            <v>SUB. O.C. CANALIZACIONES CABA\A</v>
          </cell>
        </row>
        <row r="854">
          <cell r="B854" t="str">
            <v>SUB. O.C. CANALIZACIONES ORIENTE</v>
          </cell>
        </row>
        <row r="855">
          <cell r="B855" t="str">
            <v>EXPANSION REDES PRIMARIAS</v>
          </cell>
        </row>
        <row r="856">
          <cell r="B856" t="str">
            <v>REPOSICION REDES PRIMARIAS</v>
          </cell>
        </row>
        <row r="857">
          <cell r="B857" t="str">
            <v>RECTIFICACION REDES SECUNDARIAS</v>
          </cell>
        </row>
        <row r="858">
          <cell r="B858" t="str">
            <v>EST. REDES PRIMARIAS AISLAD.</v>
          </cell>
        </row>
        <row r="859">
          <cell r="B859" t="str">
            <v>CENTRO DE INFORMACION REDES</v>
          </cell>
        </row>
        <row r="860">
          <cell r="B860" t="str">
            <v>RECONSTRUCCION TRANSFORMADORES</v>
          </cell>
        </row>
        <row r="861">
          <cell r="B861" t="str">
            <v>AUTOMATIZACION DE LA DISTRIBUC</v>
          </cell>
        </row>
        <row r="862">
          <cell r="B862" t="str">
            <v>REDES OTRAS ENTIDADES</v>
          </cell>
        </row>
        <row r="863">
          <cell r="B863" t="str">
            <v>SUB. RIO CLARO 110KV EXPANSION</v>
          </cell>
        </row>
        <row r="864">
          <cell r="B864" t="str">
            <v>REDES SUBESTACION ORIENTE II</v>
          </cell>
        </row>
        <row r="865">
          <cell r="B865" t="str">
            <v>REDES SUB LA CABANA</v>
          </cell>
        </row>
        <row r="866">
          <cell r="B866" t="str">
            <v>REDES SUB. ITAGUI</v>
          </cell>
        </row>
        <row r="867">
          <cell r="B867" t="str">
            <v>CONTRATOS REDES ZONA SUR</v>
          </cell>
        </row>
        <row r="868">
          <cell r="B868" t="str">
            <v>CONTRATO RED AEREA</v>
          </cell>
        </row>
        <row r="869">
          <cell r="B869" t="str">
            <v>ESTUDIOS DISTRIBUCION ENERGIA</v>
          </cell>
        </row>
        <row r="870">
          <cell r="B870" t="str">
            <v>CONTRATOS REDES ZONA NORTE</v>
          </cell>
        </row>
        <row r="871">
          <cell r="B871" t="str">
            <v>SUB. RIO CLARO 110KV OC EXPANSION</v>
          </cell>
        </row>
        <row r="872">
          <cell r="B872" t="str">
            <v>SUB. RIONEGRO AMPLIACION</v>
          </cell>
        </row>
        <row r="873">
          <cell r="B873" t="str">
            <v>INGENIERIA DISTRIBUCION 95-2000</v>
          </cell>
        </row>
        <row r="874">
          <cell r="B874" t="str">
            <v>SUB. STA ROSA AMPLIACION</v>
          </cell>
        </row>
        <row r="875">
          <cell r="B875" t="str">
            <v>S/E SAN CRISTOBAL AMPLIACION</v>
          </cell>
        </row>
        <row r="876">
          <cell r="B876" t="str">
            <v>SUB YARUMAL AMPLIACION</v>
          </cell>
        </row>
        <row r="877">
          <cell r="B877" t="str">
            <v>SUB ITAGUI EXPANSION</v>
          </cell>
        </row>
        <row r="878">
          <cell r="B878" t="str">
            <v>SUB LA CABANA EXPANSION</v>
          </cell>
        </row>
        <row r="879">
          <cell r="B879" t="str">
            <v>SUB REP/RESP TRANSF POTENCIA</v>
          </cell>
        </row>
        <row r="880">
          <cell r="B880" t="str">
            <v>SUB REP/RESP INTERRUP SECCIONAD</v>
          </cell>
        </row>
        <row r="881">
          <cell r="B881" t="str">
            <v>SUB REP/RESP TRANSFORMAD MEDIDA</v>
          </cell>
        </row>
        <row r="882">
          <cell r="B882" t="str">
            <v>SUB REP/RESP PARARRAYOS</v>
          </cell>
        </row>
        <row r="883">
          <cell r="B883" t="str">
            <v>ANTICIPOS DISTRIBUCION 95 - 2000</v>
          </cell>
        </row>
        <row r="884">
          <cell r="B884" t="str">
            <v>SUB REFUERZO PROTECCIONES VARIAS</v>
          </cell>
        </row>
        <row r="885">
          <cell r="B885" t="str">
            <v>SUB REFUERZO PROTECC COMUNICAC.</v>
          </cell>
        </row>
        <row r="886">
          <cell r="B886" t="str">
            <v>SUB REP/RESP VARIAS</v>
          </cell>
        </row>
        <row r="887">
          <cell r="B887" t="str">
            <v>OBRAS CIVILES VARIAS PESD</v>
          </cell>
        </row>
        <row r="888">
          <cell r="B888" t="str">
            <v>SUBESTACION SANTA ANA</v>
          </cell>
        </row>
        <row r="889">
          <cell r="B889" t="str">
            <v>GASTOS FINANCIEROS DISTRIBUCION</v>
          </cell>
        </row>
        <row r="890">
          <cell r="B890" t="str">
            <v>EMPALME ZAMORA-CABANA-OCCIDENTE</v>
          </cell>
        </row>
        <row r="891">
          <cell r="B891" t="str">
            <v>EMPALME BELEN ITAGUI ANCON SUR</v>
          </cell>
        </row>
        <row r="892">
          <cell r="B892" t="str">
            <v>INTERCONEXION 110 KV SUB BELLO</v>
          </cell>
        </row>
        <row r="893">
          <cell r="B893" t="str">
            <v>AJ POR INFL PL EXP SUB DIST FUT</v>
          </cell>
        </row>
        <row r="894">
          <cell r="B894" t="str">
            <v>CENTRO DE ACTIVIDAD NO EXISTE!!!</v>
          </cell>
        </row>
        <row r="895">
          <cell r="B895" t="str">
            <v>INVERSIONES ANALISIS TECNICO</v>
          </cell>
        </row>
        <row r="896">
          <cell r="B896" t="str">
            <v>INVERSIONES Y MEJORAS ZONA METROPOLITANA</v>
          </cell>
        </row>
        <row r="897">
          <cell r="B897" t="str">
            <v>INVERSIONES Y MEJORAS ZONA GUADALUPE</v>
          </cell>
        </row>
        <row r="898">
          <cell r="B898" t="str">
            <v>INVERSIONES Y MEJORAS ZONA GUATAPE</v>
          </cell>
        </row>
        <row r="899">
          <cell r="B899" t="str">
            <v>INVERSIONES Y MEJORAS SECCION PLAYAS</v>
          </cell>
        </row>
        <row r="900">
          <cell r="B900" t="str">
            <v>INVERSIONES OPERACIÓN CENTRO CONTROL</v>
          </cell>
        </row>
        <row r="901">
          <cell r="B901" t="str">
            <v>INVERSIONES MANTENIMIENTO CENTRO CONTROL</v>
          </cell>
        </row>
        <row r="902">
          <cell r="B902" t="str">
            <v>REHABILITACION CENTRAL GUATAPE</v>
          </cell>
        </row>
        <row r="903">
          <cell r="B903" t="str">
            <v>PROYECTOS COMUNICACIONES</v>
          </cell>
        </row>
        <row r="904">
          <cell r="B904" t="str">
            <v>CENTRO DE ACTIVIDAD NO EXISTE!!!</v>
          </cell>
        </row>
        <row r="905">
          <cell r="B905" t="str">
            <v>EQUIPOS PROD ENERGIA FUTURO</v>
          </cell>
        </row>
        <row r="906">
          <cell r="B906" t="str">
            <v>REPOSIC EG TRON G1P 3 Y PB</v>
          </cell>
        </row>
        <row r="907">
          <cell r="B907" t="str">
            <v>MODERNIZACION GUATAPE</v>
          </cell>
        </row>
        <row r="908">
          <cell r="B908" t="str">
            <v>OBRAS VARIAS DIVISION TECNICA FUTURA</v>
          </cell>
        </row>
        <row r="909">
          <cell r="B909" t="str">
            <v>CENTRO DE ACTIVIDAD NO EXISTE!!!</v>
          </cell>
        </row>
        <row r="910">
          <cell r="B910" t="str">
            <v>OBRAS VARIAS MINICENTRAL PAJARITO</v>
          </cell>
        </row>
        <row r="911">
          <cell r="B911" t="str">
            <v>OBRAS VARIANTE MINICENTRAL DOLORES</v>
          </cell>
        </row>
        <row r="912">
          <cell r="B912" t="str">
            <v>DISENO PAJARITO DOLORES</v>
          </cell>
        </row>
        <row r="913">
          <cell r="B913" t="str">
            <v>CENTRO DE ACTIVIDAD NO EXISTE!!!</v>
          </cell>
        </row>
        <row r="914">
          <cell r="B914" t="str">
            <v>EQUIPOS MINICENTRAL PAJARITO</v>
          </cell>
        </row>
        <row r="915">
          <cell r="B915" t="str">
            <v>EQUIPOS MINICENTRAL DOLORES</v>
          </cell>
        </row>
        <row r="916">
          <cell r="B916" t="str">
            <v>INTERVENTORIA PAJARITO DOLORES</v>
          </cell>
        </row>
        <row r="917">
          <cell r="B917" t="str">
            <v>INGEN. Y ADMON. MINICENTRALES</v>
          </cell>
        </row>
        <row r="918">
          <cell r="B918" t="str">
            <v>CENTRO DE ACTIVIDAD NO EXISTE!!!</v>
          </cell>
        </row>
        <row r="919">
          <cell r="B919" t="str">
            <v>ANTICIPO MINICENTRALES PAJARITO DOLORES</v>
          </cell>
        </row>
        <row r="920">
          <cell r="B920" t="str">
            <v>CENTRO DE ACTIVIDAD NO EXISTE!!!</v>
          </cell>
        </row>
        <row r="921">
          <cell r="B921" t="str">
            <v>ANTIC GENERACION Y REPOS. EQ. FUTUROS</v>
          </cell>
        </row>
        <row r="922">
          <cell r="B922" t="str">
            <v>CENTRO DE ACTIVIDAD NO EXISTE!!!</v>
          </cell>
        </row>
        <row r="923">
          <cell r="B923" t="str">
            <v>ING. Y ADMON. GENER. Y REP. EQUIPOS FUT.</v>
          </cell>
        </row>
        <row r="924">
          <cell r="B924" t="str">
            <v>CENTRO DE ACTIVIDAD NO EXISTE!!!</v>
          </cell>
        </row>
        <row r="925">
          <cell r="B925" t="str">
            <v>ING PLAN REDUCC PERDIDAS 95 - 2000</v>
          </cell>
        </row>
        <row r="926">
          <cell r="B926" t="str">
            <v>INSTALACION CONTADORES H.V. PERDIDAS</v>
          </cell>
        </row>
        <row r="927">
          <cell r="B927" t="str">
            <v>CONTADORES SECCION MEDICION</v>
          </cell>
        </row>
        <row r="928">
          <cell r="B928" t="str">
            <v>INSTALACION CONTADORES H.V.</v>
          </cell>
        </row>
        <row r="929">
          <cell r="B929" t="str">
            <v>INSTALACION CONTADORES PRPF</v>
          </cell>
        </row>
        <row r="930">
          <cell r="B930" t="str">
            <v>REDES PRIMARIAS HV</v>
          </cell>
        </row>
        <row r="931">
          <cell r="B931" t="str">
            <v>REDES SECUNDARIAS HV</v>
          </cell>
        </row>
        <row r="932">
          <cell r="B932" t="str">
            <v>TRANSFORMADORES HV</v>
          </cell>
        </row>
        <row r="933">
          <cell r="B933" t="str">
            <v>EXPANSION REDES D.E.N.</v>
          </cell>
        </row>
        <row r="934">
          <cell r="B934" t="str">
            <v>EXPANSION REDES D.E.C.</v>
          </cell>
        </row>
        <row r="935">
          <cell r="B935" t="str">
            <v>EXPANSION REDES D.E.S.</v>
          </cell>
        </row>
        <row r="936">
          <cell r="B936" t="str">
            <v>LEVANT. INFORMACION DISTRIBUCION</v>
          </cell>
        </row>
        <row r="937">
          <cell r="B937" t="str">
            <v>CONTRATOS UNIDAD GESTION Y ANALISIS D.E.</v>
          </cell>
        </row>
        <row r="938">
          <cell r="B938" t="str">
            <v>CONTRATOS DEPTO. CONTROL ENERGIA</v>
          </cell>
        </row>
        <row r="939">
          <cell r="B939" t="str">
            <v>CENTRO DE ACTIVIDAD NO EXISTE!!!</v>
          </cell>
        </row>
        <row r="940">
          <cell r="B940" t="str">
            <v>PILAS PUBLICAS</v>
          </cell>
        </row>
        <row r="941">
          <cell r="B941" t="str">
            <v>RECONSTRUCCION TRANSFORMADOR BARBOSA</v>
          </cell>
        </row>
        <row r="942">
          <cell r="B942" t="str">
            <v>CENTRO DE ACTIVIDAD NO EXISTE!!!</v>
          </cell>
        </row>
        <row r="943">
          <cell r="B943" t="str">
            <v>SISTEMA TELEMEDIDA DISTRIBUCION</v>
          </cell>
        </row>
        <row r="944">
          <cell r="B944" t="str">
            <v>SIST TELEMEDIDA GENERACION</v>
          </cell>
        </row>
        <row r="945">
          <cell r="B945" t="str">
            <v>SUB CENTRO CONTROL TELEMEDIDA D.</v>
          </cell>
        </row>
        <row r="946">
          <cell r="B946" t="str">
            <v>SUB CENTRO CONTROL TELEMEDIDA G.</v>
          </cell>
        </row>
        <row r="947">
          <cell r="B947" t="str">
            <v>CENTRO DE ACTIVIDAD NO EXISTE!!!</v>
          </cell>
        </row>
        <row r="948">
          <cell r="B948" t="str">
            <v>INGENIERIA TELEMEDIDA</v>
          </cell>
        </row>
        <row r="949">
          <cell r="B949" t="str">
            <v>OBRAS CIVILES SIST. TELEMEDIDA DISTRIB</v>
          </cell>
        </row>
        <row r="950">
          <cell r="B950" t="str">
            <v>OBRAS CIVILES SIST. TELEMEDIDA GENERACION</v>
          </cell>
        </row>
        <row r="951">
          <cell r="B951" t="str">
            <v>CENTRO DE ACTIVIDAD NO EXISTE!!!</v>
          </cell>
        </row>
        <row r="952">
          <cell r="B952" t="str">
            <v>CONSULTORIA TELEMEDIDA DISTRIBUCION</v>
          </cell>
        </row>
        <row r="953">
          <cell r="B953" t="str">
            <v>CONSULTORIA TELEMEDIDA GENERACION</v>
          </cell>
        </row>
        <row r="954">
          <cell r="B954" t="str">
            <v>CENTRO DE ACTIVIDAD NO EXISTE!!!</v>
          </cell>
        </row>
        <row r="955">
          <cell r="B955" t="str">
            <v>ANT REDUCCION PERDIDAS FUTURO</v>
          </cell>
        </row>
        <row r="956">
          <cell r="B956" t="str">
            <v>CENTRO DE ACTIVIDAD NO EXISTE!!!</v>
          </cell>
        </row>
        <row r="957">
          <cell r="B957" t="str">
            <v>GASTOS FCIEROS. P.R.P.F.</v>
          </cell>
        </row>
        <row r="958">
          <cell r="B958" t="str">
            <v>CENTRO DE ACTIVIDAD NO EXISTE!!!</v>
          </cell>
        </row>
        <row r="959">
          <cell r="B959" t="str">
            <v>AJ POR INFL PL RED PERD FUT</v>
          </cell>
        </row>
        <row r="960">
          <cell r="B960" t="str">
            <v>CONTR. PRESTACION SERVICIOS REDES</v>
          </cell>
        </row>
        <row r="961">
          <cell r="B961" t="str">
            <v>CENTRO DE ACTIVIDAD NO EXISTE!!!</v>
          </cell>
        </row>
        <row r="962">
          <cell r="B962" t="str">
            <v>OBRA PUBLICA ZONA NORTE</v>
          </cell>
        </row>
        <row r="963">
          <cell r="B963" t="str">
            <v>OBRA PUBLICA ZONA SUR</v>
          </cell>
        </row>
        <row r="964">
          <cell r="B964" t="str">
            <v>CONTRATOS REPARACION DANOS</v>
          </cell>
        </row>
        <row r="965">
          <cell r="B965" t="str">
            <v>OBRA PUBLICA ZONA SUR ALUMBRADO PUBLICO</v>
          </cell>
        </row>
        <row r="966">
          <cell r="B966" t="str">
            <v>CONTRATOS MANTENIMIENTO</v>
          </cell>
        </row>
        <row r="967">
          <cell r="B967" t="str">
            <v>CLIENTES ALUMBRADO PUBLICO</v>
          </cell>
        </row>
        <row r="968">
          <cell r="B968" t="str">
            <v>ATENCION CLIENTE MMTO. PREVENTIVO RURAL</v>
          </cell>
        </row>
        <row r="969">
          <cell r="B969" t="str">
            <v>CONTRATO REDES SUBTERRANEAS</v>
          </cell>
        </row>
        <row r="970">
          <cell r="B970" t="str">
            <v>SERVICIOS EXTERNOS NORTE</v>
          </cell>
        </row>
        <row r="971">
          <cell r="B971" t="str">
            <v>SERVICIOS EXTERNOS SUR</v>
          </cell>
        </row>
        <row r="972">
          <cell r="B972" t="str">
            <v>SERVICIOS EXTERNOS CENTRO</v>
          </cell>
        </row>
        <row r="973">
          <cell r="B973" t="str">
            <v>CENTRO DE ACTIVIDAD NO EXISTE!!!</v>
          </cell>
        </row>
        <row r="974">
          <cell r="B974" t="str">
            <v>PORTAFOLIO SERV. UN. CONTROLES Y PROTEC.</v>
          </cell>
        </row>
        <row r="975">
          <cell r="B975" t="str">
            <v>PORTAFOLIO SERVICIOS DEPTO. MTTO. SUBES.</v>
          </cell>
        </row>
        <row r="976">
          <cell r="B976" t="str">
            <v>PORTAFOLIO SERVICIOS DEPTO MTTO. EQUIPOS</v>
          </cell>
        </row>
        <row r="977">
          <cell r="B977" t="str">
            <v>PORTAFOLIO SERVICIOS EQUIPOS DE MEDIDA</v>
          </cell>
        </row>
        <row r="978">
          <cell r="B978" t="str">
            <v>PORTAFOLIO SERVICIOS LINEA PREFERENCIAL</v>
          </cell>
        </row>
        <row r="979">
          <cell r="B979" t="str">
            <v>PORTAFOLIO SERVICIOS DIVISION MONTALES</v>
          </cell>
        </row>
        <row r="980">
          <cell r="B980" t="str">
            <v>CENTRO DE ACTIVIDAD NO EXISTE!!!</v>
          </cell>
        </row>
        <row r="981">
          <cell r="B981" t="str">
            <v>INTERVENTORIA DISTRIBUCION GAS</v>
          </cell>
        </row>
        <row r="982">
          <cell r="B982" t="str">
            <v>DISENO DISTRIB Y CONTROL GAS</v>
          </cell>
        </row>
        <row r="983">
          <cell r="B983" t="str">
            <v>CENTRO DE ACTIVIDAD NO EXISTE!!!</v>
          </cell>
        </row>
        <row r="984">
          <cell r="B984" t="str">
            <v>INGENIERIA PROYECTO GAS</v>
          </cell>
        </row>
        <row r="985">
          <cell r="B985" t="str">
            <v>CENTRO DE ACTIVIDAD NO EXISTE!!!</v>
          </cell>
        </row>
        <row r="986">
          <cell r="B986" t="str">
            <v>CENTRO CONTROL EQUIPOS</v>
          </cell>
        </row>
        <row r="987">
          <cell r="B987" t="str">
            <v>TUBERIA CENTRAL ACERO ACCESOR</v>
          </cell>
        </row>
        <row r="988">
          <cell r="B988" t="str">
            <v>ESTACION EQUIPOS</v>
          </cell>
        </row>
        <row r="989">
          <cell r="B989" t="str">
            <v>CENTRO DE ACTIVIDAD NO EXISTE!!!</v>
          </cell>
        </row>
        <row r="990">
          <cell r="B990" t="str">
            <v>REDES DISTRIBUCION MEDIA PRESION</v>
          </cell>
        </row>
        <row r="991">
          <cell r="B991" t="str">
            <v>CENTRO DE ACTIVIDAD NO EXISTE!!!</v>
          </cell>
        </row>
        <row r="992">
          <cell r="B992" t="str">
            <v>OBRA CIVIL CENTRO DE CONTROL</v>
          </cell>
        </row>
        <row r="993">
          <cell r="B993" t="str">
            <v>OBRA CIVIL ESTAC TERMINALES</v>
          </cell>
        </row>
        <row r="994">
          <cell r="B994" t="str">
            <v>OBRA CIVIL TUBERIA CENTRAL ACERO</v>
          </cell>
        </row>
        <row r="995">
          <cell r="B995" t="str">
            <v>CENTRO DE ACTIVIDAD NO EXISTE!!!</v>
          </cell>
        </row>
        <row r="996">
          <cell r="B996" t="str">
            <v>REDES PLAN PILOTO GAS HV</v>
          </cell>
        </row>
        <row r="997">
          <cell r="B997" t="str">
            <v>MEDIDORES GAS</v>
          </cell>
        </row>
        <row r="998">
          <cell r="B998" t="str">
            <v>CENTRO DE ACTIVIDAD NO EXISTE!!!</v>
          </cell>
        </row>
        <row r="999">
          <cell r="B999" t="str">
            <v>DESPACHO CUADRILLAS GAS</v>
          </cell>
        </row>
        <row r="1000">
          <cell r="B1000" t="str">
            <v>CENTRO DE ACTIVIDAD NO EXISTE!!!</v>
          </cell>
        </row>
        <row r="1001">
          <cell r="B1001" t="str">
            <v>MASIFICACION GAS</v>
          </cell>
        </row>
        <row r="1002">
          <cell r="B1002" t="str">
            <v>CENTRO DE ACTIVIDAD NO EXISTE!!!</v>
          </cell>
        </row>
        <row r="1003">
          <cell r="B1003" t="str">
            <v>ANTICIPOS PROYECTO GAS</v>
          </cell>
        </row>
        <row r="1004">
          <cell r="B1004" t="str">
            <v>GASTOS FROS FONADE GAS</v>
          </cell>
        </row>
        <row r="1005">
          <cell r="B1005" t="str">
            <v>GASTOS FINANANCIEROS GAS EXIMBANK.</v>
          </cell>
        </row>
        <row r="1006">
          <cell r="B1006" t="str">
            <v>GASTOS FINANCIEROS CITIBANK-GAS</v>
          </cell>
        </row>
        <row r="1007">
          <cell r="B1007" t="str">
            <v>CENTRO DE ACTIVIDAD NO EXISTE!!!</v>
          </cell>
        </row>
        <row r="1008">
          <cell r="B1008" t="str">
            <v>AJ POR INFL PROYECTO GAS</v>
          </cell>
        </row>
        <row r="1009">
          <cell r="B1009" t="str">
            <v>AJUSTES POR DIFERENCIA EN CAMBIO</v>
          </cell>
        </row>
        <row r="1010">
          <cell r="B1010" t="str">
            <v>CENTRO DE ACTIVIDAD NO EXISTE!!!</v>
          </cell>
        </row>
        <row r="1011">
          <cell r="B1011" t="str">
            <v>SUB EL SAALTO 220 KV O. C. EXPANSION</v>
          </cell>
        </row>
        <row r="1012">
          <cell r="B1012" t="str">
            <v>SUB BELLO 220 KV O. C. EXPANSION</v>
          </cell>
        </row>
        <row r="1013">
          <cell r="B1013" t="str">
            <v>SUB BARBOSA 220 KV O. C. AMPLIACION</v>
          </cell>
        </row>
        <row r="1014">
          <cell r="B1014" t="str">
            <v>SUB GUADALUPE IV 220 KV O. C. AMPLIAC.</v>
          </cell>
        </row>
        <row r="1015">
          <cell r="B1015" t="str">
            <v>SUB COLOMBIA 110 KV O.C. AMPLIAC</v>
          </cell>
        </row>
        <row r="1016">
          <cell r="B1016" t="str">
            <v>SUB GIRARDOTA 110 KV O.C. AMPLIAC.</v>
          </cell>
        </row>
        <row r="1017">
          <cell r="B1017" t="str">
            <v>SUB. MALENA 220KV OC RECONFIG.</v>
          </cell>
        </row>
        <row r="1018">
          <cell r="B1018" t="str">
            <v>SUB. MALENA 220KV RECONFIG.</v>
          </cell>
        </row>
        <row r="1019">
          <cell r="B1019" t="str">
            <v>CENTRO DE ACTIVIDAD NO EXISTE!!!</v>
          </cell>
        </row>
        <row r="1020">
          <cell r="B1020" t="str">
            <v>EMPALME BELLO P.BLANCAS VILLA HERMOSA</v>
          </cell>
        </row>
        <row r="1021">
          <cell r="B1021" t="str">
            <v>EMPALME RIOGRANDE GIRARDOTA PL BIENAL</v>
          </cell>
        </row>
        <row r="1022">
          <cell r="B1022" t="str">
            <v>EMPALME OCC COLOMBIA P. BLANCAS</v>
          </cell>
        </row>
        <row r="1023">
          <cell r="B1023" t="str">
            <v>LIN EL SALTO BARBOSA C.T. 220 KV</v>
          </cell>
        </row>
        <row r="1024">
          <cell r="B1024" t="str">
            <v>LINEA TASAJERA BELLO 220 KV</v>
          </cell>
        </row>
        <row r="1025">
          <cell r="B1025" t="str">
            <v>CENTRO DE ACTIVIDAD NO EXISTE!!!</v>
          </cell>
        </row>
        <row r="1026">
          <cell r="B1026" t="str">
            <v>LINEA EL SALTO-YARUMAL I Y II</v>
          </cell>
        </row>
        <row r="1027">
          <cell r="B1027" t="str">
            <v>CENTRO DE ACTIVIDAD NO EXISTE!!!</v>
          </cell>
        </row>
        <row r="1028">
          <cell r="B1028" t="str">
            <v>LINEA GUADALUPE IV-SALTO III REPLANTEO</v>
          </cell>
        </row>
        <row r="1029">
          <cell r="B1029" t="str">
            <v>ING.EXP,TRANS,TRANSF 91-2000</v>
          </cell>
        </row>
        <row r="1030">
          <cell r="B1030" t="str">
            <v>CENTRO DE ACTIVIDAD NO EXISTE!!!</v>
          </cell>
        </row>
        <row r="1031">
          <cell r="B1031" t="str">
            <v>GASTOS FCIEROS EXP,TRAS,TRANSF</v>
          </cell>
        </row>
        <row r="1032">
          <cell r="B1032" t="str">
            <v>CENTRO DE ACTIVIDAD NO EXISTE!!!</v>
          </cell>
        </row>
        <row r="1033">
          <cell r="B1033" t="str">
            <v>SUB EL SALTO 220 KV EXPANSION</v>
          </cell>
        </row>
        <row r="1034">
          <cell r="B1034" t="str">
            <v>SUB BELLO 220 KV EXPANSION</v>
          </cell>
        </row>
        <row r="1035">
          <cell r="B1035" t="str">
            <v>SUB BARBOSA 220 KV AMPLIACION</v>
          </cell>
        </row>
        <row r="1036">
          <cell r="B1036" t="str">
            <v>SUB GUADALUPE IV 220 KV AMPLIACION</v>
          </cell>
        </row>
        <row r="1037">
          <cell r="B1037" t="str">
            <v>SUB COLOMBIA 110 KV AMPLIACION</v>
          </cell>
        </row>
        <row r="1038">
          <cell r="B1038" t="str">
            <v>SUB GIRARDOTA 110 KV AMPLIACION</v>
          </cell>
        </row>
        <row r="1039">
          <cell r="B1039" t="str">
            <v>SUB REP/RESP PARARRAYOS</v>
          </cell>
        </row>
        <row r="1040">
          <cell r="B1040" t="str">
            <v>SUB REP/RESP TRANSFORMAD MEDIDA</v>
          </cell>
        </row>
        <row r="1041">
          <cell r="B1041" t="str">
            <v>SUB REP/RESP TRANSFORMAD POTENCIA</v>
          </cell>
        </row>
        <row r="1042">
          <cell r="B1042" t="str">
            <v>SUB REP/RESP INTERRUPT. SECCIONAD.</v>
          </cell>
        </row>
        <row r="1043">
          <cell r="B1043" t="str">
            <v>SUB REP/RESP VARIOS</v>
          </cell>
        </row>
        <row r="1044">
          <cell r="B1044" t="str">
            <v>SUB REFUERZOS PROTECC. VARIOS</v>
          </cell>
        </row>
        <row r="1045">
          <cell r="B1045" t="str">
            <v>SUB RESPALDO MICROONDAS FIBRA OPTICA</v>
          </cell>
        </row>
        <row r="1046">
          <cell r="B1046" t="str">
            <v>SUB RESPALDO CENETRO DE CONTROL</v>
          </cell>
        </row>
        <row r="1047">
          <cell r="B1047" t="str">
            <v>SUB SISTEMA ANTINCENDIO</v>
          </cell>
        </row>
        <row r="1048">
          <cell r="B1048" t="str">
            <v>OBRAS VARIAS DE TRANSMISION</v>
          </cell>
        </row>
        <row r="1049">
          <cell r="B1049" t="str">
            <v>S/E BELEN BANCO COMPENSACION REACTIVA</v>
          </cell>
        </row>
        <row r="1050">
          <cell r="B1050" t="str">
            <v>S/E MALENA REMODELACION Y AMPLIACION</v>
          </cell>
        </row>
        <row r="1051">
          <cell r="B1051" t="str">
            <v>CENTRO DE ACTIVIDAD NO EXISTE!!!</v>
          </cell>
        </row>
        <row r="1052">
          <cell r="B1052" t="str">
            <v>AJUSTE PRESTAMO</v>
          </cell>
        </row>
        <row r="1053">
          <cell r="B1053" t="str">
            <v>GASTOS FINANCIEROS</v>
          </cell>
        </row>
        <row r="1054">
          <cell r="B1054" t="str">
            <v>AJ POR INFL TRANS Y TRANSF FUTURO</v>
          </cell>
        </row>
        <row r="1055">
          <cell r="B1055" t="str">
            <v>ANTICIPOS TRANSM Y TRANSF FUTURO</v>
          </cell>
        </row>
        <row r="1056">
          <cell r="B1056" t="str">
            <v>CENTRO DE ACTIVIDAD NO EXISTE!!!</v>
          </cell>
        </row>
        <row r="1057">
          <cell r="B1057" t="str">
            <v>ANTICIPOS PLAYAS</v>
          </cell>
        </row>
        <row r="1058">
          <cell r="B1058" t="str">
            <v>CENTRO DE ACTIVIDAD NO EXISTE!!!</v>
          </cell>
        </row>
        <row r="1059">
          <cell r="B1059" t="str">
            <v>DISENOS PORCE II</v>
          </cell>
        </row>
        <row r="1060">
          <cell r="B1060" t="str">
            <v>ESTUDIOS AMBIENTALES PORCE II</v>
          </cell>
        </row>
        <row r="1061">
          <cell r="B1061" t="str">
            <v>INTERVENTORIA PORCE II</v>
          </cell>
        </row>
        <row r="1062">
          <cell r="B1062" t="str">
            <v>CENTRO DE ACTIVIDAD NO EXISTE!!!</v>
          </cell>
        </row>
        <row r="1063">
          <cell r="B1063" t="str">
            <v>ASESORES PORCE II</v>
          </cell>
        </row>
        <row r="1064">
          <cell r="B1064" t="str">
            <v>TIERRAS Y SERVIDUMBRES PORCE II</v>
          </cell>
        </row>
        <row r="1065">
          <cell r="B1065" t="str">
            <v>INGENIERIA Y ADMON. PORCE II</v>
          </cell>
        </row>
        <row r="1066">
          <cell r="B1066" t="str">
            <v>DISENOS TRANSM ASOCIADA PORCE II</v>
          </cell>
        </row>
        <row r="1067">
          <cell r="B1067" t="str">
            <v>PROGRAMA CAPACITACION BID PORCE</v>
          </cell>
        </row>
        <row r="1068">
          <cell r="B1068" t="str">
            <v>INFRAEST CAMPAMENTOS PORCE II</v>
          </cell>
        </row>
        <row r="1069">
          <cell r="B1069" t="str">
            <v>CENTRO DE ACTIVIDAD NO EXISTE!!!</v>
          </cell>
        </row>
        <row r="1070">
          <cell r="B1070" t="str">
            <v>INFRAEST CARRET DE ACC PORCE II</v>
          </cell>
        </row>
        <row r="1071">
          <cell r="B1071" t="str">
            <v>CENTRO DE ACTIVIDAD NO EXISTE!!!</v>
          </cell>
        </row>
        <row r="1072">
          <cell r="B1072" t="str">
            <v>PRESA Y VERT PORCE II</v>
          </cell>
        </row>
        <row r="1073">
          <cell r="B1073" t="str">
            <v>CENTRO DE ACTIVIDAD NO EXISTE!!!</v>
          </cell>
        </row>
        <row r="1074">
          <cell r="B1074" t="str">
            <v>OBRAS SUBTERRANEAS PORCE II</v>
          </cell>
        </row>
        <row r="1075">
          <cell r="B1075" t="str">
            <v>CENTRO DE ACTIVIDAD NO EXISTE!!!</v>
          </cell>
        </row>
        <row r="1076">
          <cell r="B1076" t="str">
            <v>SUBESTACION PORCE II</v>
          </cell>
        </row>
        <row r="1077">
          <cell r="B1077" t="str">
            <v>CENTRO DE ACTIVIDAD NO EXISTE!!!</v>
          </cell>
        </row>
        <row r="1078">
          <cell r="B1078" t="str">
            <v>LINEAS DE TRANSMISION PORCE II</v>
          </cell>
        </row>
        <row r="1079">
          <cell r="B1079" t="str">
            <v>CENTRO DE ACTIVIDAD NO EXISTE!!!</v>
          </cell>
        </row>
        <row r="1080">
          <cell r="B1080" t="str">
            <v>OBRAS SUSTITUTIVAS PORCE II</v>
          </cell>
        </row>
        <row r="1081">
          <cell r="B1081" t="str">
            <v>CENTRO DE ACTIVIDAD NO EXISTE!!!</v>
          </cell>
        </row>
        <row r="1082">
          <cell r="B1082" t="str">
            <v>OB PROTECC MEDIO AMB PORCE II</v>
          </cell>
        </row>
        <row r="1083">
          <cell r="B1083" t="str">
            <v>CENTRO DE ACTIVIDAD NO EXISTE!!!</v>
          </cell>
        </row>
        <row r="1084">
          <cell r="B1084" t="str">
            <v>EQUIPOS INFRAESTRUCTURA PORCE II</v>
          </cell>
        </row>
        <row r="1085">
          <cell r="B1085" t="str">
            <v>TURBINAS Y ASOCIADOS PORCE II</v>
          </cell>
        </row>
        <row r="1086">
          <cell r="B1086" t="str">
            <v>COMPUERTAS PORCE II</v>
          </cell>
        </row>
        <row r="1087">
          <cell r="B1087" t="str">
            <v>GENERADORES Y ASOCIADOS PORCE II</v>
          </cell>
        </row>
        <row r="1088">
          <cell r="B1088" t="str">
            <v>CENTRO DE ACTIVIDAD NO EXISTE!!!</v>
          </cell>
        </row>
        <row r="1089">
          <cell r="B1089" t="str">
            <v>TRANSFORMADORES PORCE II</v>
          </cell>
        </row>
        <row r="1090">
          <cell r="B1090" t="str">
            <v>CENTRO DE ACTIVIDAD NO EXISTE!!!</v>
          </cell>
        </row>
        <row r="1091">
          <cell r="B1091" t="str">
            <v>BLIND TUNEL Y DISTRIBUID PORC II</v>
          </cell>
        </row>
        <row r="1092">
          <cell r="B1092" t="str">
            <v>CENTRO DE ACTIVIDAD NO EXISTE!!!</v>
          </cell>
        </row>
        <row r="1093">
          <cell r="B1093" t="str">
            <v>EQUIP SECUNDARIOS ELECT PORCE II</v>
          </cell>
        </row>
        <row r="1094">
          <cell r="B1094" t="str">
            <v>EQUIPOS SECUND MECAN PORCE II</v>
          </cell>
        </row>
        <row r="1095">
          <cell r="B1095" t="str">
            <v>EQUIPOS SUBESTACION PORCE II</v>
          </cell>
        </row>
        <row r="1096">
          <cell r="B1096" t="str">
            <v>CENTRO DE ACTIVIDAD NO EXISTE!!!</v>
          </cell>
        </row>
        <row r="1097">
          <cell r="B1097" t="str">
            <v>EQ LINEAS TRANSMISION PORCE II</v>
          </cell>
        </row>
        <row r="1098">
          <cell r="B1098" t="str">
            <v>CENTRO DE ACTIVIDAD NO EXISTE!!!</v>
          </cell>
        </row>
        <row r="1099">
          <cell r="B1099" t="str">
            <v>INVERSION DE MERCADO NO REGULADO Y P.</v>
          </cell>
        </row>
        <row r="1100">
          <cell r="B1100" t="str">
            <v>EQUIPOS DE CONTROL PORCE II</v>
          </cell>
        </row>
        <row r="1101">
          <cell r="B1101" t="str">
            <v>PROG REDUCC PERD Y USO RAC ENE</v>
          </cell>
        </row>
        <row r="1102">
          <cell r="B1102" t="str">
            <v>CENTRO DE ACTIVIDAD NO EXISTE!!!</v>
          </cell>
        </row>
        <row r="1103">
          <cell r="B1103" t="str">
            <v>ANTICIPOS PORCE II</v>
          </cell>
        </row>
        <row r="1104">
          <cell r="B1104" t="str">
            <v>PTMO FONADE PORCE II</v>
          </cell>
        </row>
        <row r="1105">
          <cell r="B1105" t="str">
            <v>PRESTAMO BID PORCE II</v>
          </cell>
        </row>
        <row r="1106">
          <cell r="B1106" t="str">
            <v>PRESTAMO BID PORCE DISTRIBUCION</v>
          </cell>
        </row>
        <row r="1107">
          <cell r="B1107" t="str">
            <v>CENTRO DE ACTIVIDAD NO EXISTE!!!</v>
          </cell>
        </row>
        <row r="1108">
          <cell r="B1108" t="str">
            <v>ANTICIPOS PORCE II TRANSMISION</v>
          </cell>
        </row>
        <row r="1109">
          <cell r="B1109" t="str">
            <v>CENTRO DE ACTIVIDAD NO EXISTE!!!</v>
          </cell>
        </row>
        <row r="1110">
          <cell r="B1110" t="str">
            <v>AJUSTE PRESTAMO BID PORCE II</v>
          </cell>
        </row>
        <row r="1111">
          <cell r="B1111" t="str">
            <v>AJUSTE PRESTAMO BID-PORCE II-DISTRIB.</v>
          </cell>
        </row>
        <row r="1112">
          <cell r="B1112" t="str">
            <v>CENTRO DE ACTIVIDAD NO EXISTE!!!</v>
          </cell>
        </row>
        <row r="1113">
          <cell r="B1113" t="str">
            <v>ESTUDIOS EXP TRANSM DISTRIBUCION</v>
          </cell>
        </row>
        <row r="1114">
          <cell r="B1114" t="str">
            <v>CENTRO DE ACTIVIDAD NO EXISTE!!!</v>
          </cell>
        </row>
        <row r="1115">
          <cell r="B1115" t="str">
            <v>SUBESTACION PIEDRAS BLANCAS EQUIPOS</v>
          </cell>
        </row>
        <row r="1116">
          <cell r="B1116" t="str">
            <v>CENTRO DE ACTIVIDAD NO EXISTE!!!</v>
          </cell>
        </row>
        <row r="1117">
          <cell r="B1117" t="str">
            <v>SUBESTACION GIRARDOTA EQUIPOS</v>
          </cell>
        </row>
        <row r="1118">
          <cell r="B1118" t="str">
            <v>CENTRO DE ACTIVIDAD NO EXISTE!!!</v>
          </cell>
        </row>
        <row r="1119">
          <cell r="B1119" t="str">
            <v>ING PLAN REDUCC PERDIDA</v>
          </cell>
        </row>
        <row r="1120">
          <cell r="B1120" t="str">
            <v>CENTRO DE ACTIVIDAD NO EXISTE!!!</v>
          </cell>
        </row>
        <row r="1121">
          <cell r="B1121" t="str">
            <v>SUBESTACIÓN MALENA EQUIPOS</v>
          </cell>
        </row>
        <row r="1122">
          <cell r="B1122" t="str">
            <v>CENTRO DE ACTIVIDAD NO EXISTE!!!</v>
          </cell>
        </row>
        <row r="1123">
          <cell r="B1123" t="str">
            <v>ANTICIPOS EXP TRANSMISION Y DISTRIBUCION</v>
          </cell>
        </row>
        <row r="1124">
          <cell r="B1124" t="str">
            <v>SUBESTACION CALDAS EQUIPOS</v>
          </cell>
        </row>
        <row r="1125">
          <cell r="B1125" t="str">
            <v>CENTRO DE ACTIVIDAD NO EXISTE!!!</v>
          </cell>
        </row>
        <row r="1126">
          <cell r="B1126" t="str">
            <v>ANT REDUCCION PERDIDAS</v>
          </cell>
        </row>
        <row r="1127">
          <cell r="B1127" t="str">
            <v>CENTRO DE ACTIVIDAD NO EXISTE!!!</v>
          </cell>
        </row>
        <row r="1128">
          <cell r="B1128" t="str">
            <v>PRESTAMO FEN-EXIMBANK TRANS Y DISTRIBUC.</v>
          </cell>
        </row>
        <row r="1129">
          <cell r="B1129" t="str">
            <v>CENTRO DE ACTIVIDAD NO EXISTE!!!</v>
          </cell>
        </row>
        <row r="1130">
          <cell r="B1130" t="str">
            <v>AJUSTE PTMO EXIMBANK TRANS Y DISTRIBUCION</v>
          </cell>
        </row>
        <row r="1131">
          <cell r="B1131" t="str">
            <v>AJ POR INFL REDUCCION PERDIDAS</v>
          </cell>
        </row>
        <row r="1132">
          <cell r="B1132" t="str">
            <v>AJ POR INFL PLAN EXP SUBT Y DISTRIBUCION</v>
          </cell>
        </row>
        <row r="1133">
          <cell r="B1133" t="str">
            <v>CENTRO DE ACTIVIDAD NO EXISTE!!!</v>
          </cell>
        </row>
        <row r="1134">
          <cell r="B1134" t="str">
            <v>INGENIERIA Y ADMON TERMICA</v>
          </cell>
        </row>
        <row r="1135">
          <cell r="B1135" t="str">
            <v>INTERVENTORIA TERMICA</v>
          </cell>
        </row>
        <row r="1136">
          <cell r="B1136" t="str">
            <v>CENTRO DE ACTIVIDAD NO EXISTE!!!</v>
          </cell>
        </row>
        <row r="1137">
          <cell r="B1137" t="str">
            <v>ESTUDIOS Y OBRAS CIVILES TERMICA</v>
          </cell>
        </row>
        <row r="1138">
          <cell r="B1138" t="str">
            <v>INGENIERÍA TÉRMICA LA SIERRA</v>
          </cell>
        </row>
        <row r="1139">
          <cell r="B1139" t="str">
            <v>EQUIPOS COMUNICACIONES TERMICA</v>
          </cell>
        </row>
        <row r="1140">
          <cell r="B1140" t="str">
            <v>CENTRO DE ACTIVIDAD NO EXISTE!!!</v>
          </cell>
        </row>
        <row r="1141">
          <cell r="B1141" t="str">
            <v>CONTRATO LLAVE EN MANO TS</v>
          </cell>
        </row>
        <row r="1142">
          <cell r="B1142" t="str">
            <v>TRANSPORTES Y COMBUSTIBLES TERMICA</v>
          </cell>
        </row>
        <row r="1143">
          <cell r="B1143" t="str">
            <v>COMPRA DE TIERRAS TERMICA</v>
          </cell>
        </row>
        <row r="1144">
          <cell r="B1144" t="str">
            <v>CENTRO DE ACTIVIDAD NO EXISTE!!!</v>
          </cell>
        </row>
        <row r="1145">
          <cell r="B1145" t="str">
            <v>AJUSTE DIF. EN CAMBIO TERMICA LA SIERRA</v>
          </cell>
        </row>
        <row r="1146">
          <cell r="B1146" t="str">
            <v>GASTOS FINANCIEROS TERMICA</v>
          </cell>
        </row>
        <row r="1147">
          <cell r="B1147" t="str">
            <v>ANTICIPOS TERMICA</v>
          </cell>
        </row>
        <row r="1148">
          <cell r="B1148" t="str">
            <v>CENTRO DE ACTIVIDAD NO EXISTE!!!</v>
          </cell>
        </row>
        <row r="1149">
          <cell r="B1149" t="str">
            <v>ANTICIPOS NECHI</v>
          </cell>
        </row>
        <row r="1150">
          <cell r="B1150" t="str">
            <v>TERMOELECTRICA LA SIERRA - CICLO COMBIN.</v>
          </cell>
        </row>
        <row r="1151">
          <cell r="B1151" t="str">
            <v>ESTUDIOS CICLO COMBINADO LA SIERRA</v>
          </cell>
        </row>
        <row r="1152">
          <cell r="B1152" t="str">
            <v>OBRAS CIVILES CICLO COMBINADO T.SIERRA</v>
          </cell>
        </row>
        <row r="1153">
          <cell r="B1153" t="str">
            <v>INTERVENTORIA OBRAS C.Y MONTAJE T.SIERRA</v>
          </cell>
        </row>
        <row r="1154">
          <cell r="B1154" t="str">
            <v>CENTRO DE ACTIVIDAD NO EXISTE!!!</v>
          </cell>
        </row>
        <row r="1155">
          <cell r="B1155" t="str">
            <v>DISEÑOS NECHI</v>
          </cell>
        </row>
        <row r="1156">
          <cell r="B1156" t="str">
            <v>INGENIERIA NECHI</v>
          </cell>
        </row>
        <row r="1157">
          <cell r="B1157" t="str">
            <v>TIERRAS Y SERVIDUMBRES NECHI</v>
          </cell>
        </row>
        <row r="1158">
          <cell r="B1158" t="str">
            <v>CENTRO DE ACTIVIDAD NO EXISTE!!!</v>
          </cell>
        </row>
        <row r="1159">
          <cell r="B1159" t="str">
            <v>AJUSTES POR INFL RIOG II</v>
          </cell>
        </row>
        <row r="1160">
          <cell r="B1160" t="str">
            <v>CENTRO DE ACTIVIDAD NO EXISTE!!!</v>
          </cell>
        </row>
        <row r="1161">
          <cell r="B1161" t="str">
            <v>AJUSTES POR INFLACION NECHI</v>
          </cell>
        </row>
        <row r="1162">
          <cell r="B1162" t="str">
            <v>CENTRO DE ACTIVIDAD NO EXISTE!!!</v>
          </cell>
        </row>
        <row r="1163">
          <cell r="B1163" t="str">
            <v>TRAB PART EN DIV CONSERV CONTROL</v>
          </cell>
        </row>
        <row r="1164">
          <cell r="B1164" t="str">
            <v>CENTRO DE ACTIVIDAD NO EXISTE!!!</v>
          </cell>
        </row>
        <row r="1165">
          <cell r="B1165" t="str">
            <v>DIS MIRAFLORES Y TRONERAS</v>
          </cell>
        </row>
        <row r="1166">
          <cell r="B1166" t="str">
            <v>CENTRO DE ACTIVIDAD NO EXISTE!!!</v>
          </cell>
        </row>
        <row r="1167">
          <cell r="B1167" t="str">
            <v>SISTEMAS INFORM. GEREN. DISTRIB. ENERGIA</v>
          </cell>
        </row>
        <row r="1168">
          <cell r="B1168" t="str">
            <v>ALUMBRADO PUBLICO</v>
          </cell>
        </row>
        <row r="1169">
          <cell r="B1169" t="str">
            <v>EST REDISENO TRONERAS</v>
          </cell>
        </row>
        <row r="1170">
          <cell r="B1170" t="str">
            <v>PLANEAMIENTO OPERATIVO ENERGIA</v>
          </cell>
        </row>
        <row r="1171">
          <cell r="B1171" t="str">
            <v>AJ POR INFL GEN Y REP EQUIPOS</v>
          </cell>
        </row>
        <row r="1172">
          <cell r="B1172" t="str">
            <v>CENTRO DE ACTIVIDAD NO EXISTE!!!</v>
          </cell>
        </row>
        <row r="1173">
          <cell r="B1173" t="str">
            <v>SISTEMA DE REFRIGERACIÓN GUATAPÉ O.C.</v>
          </cell>
        </row>
        <row r="1174">
          <cell r="B1174" t="str">
            <v>CENTRO DE ACTIVIDAD NO EXISTE!!!</v>
          </cell>
        </row>
        <row r="1175">
          <cell r="B1175" t="str">
            <v>MODELO EXPANSION GENERACION</v>
          </cell>
        </row>
        <row r="1176">
          <cell r="B1176" t="str">
            <v>CENTRO DE ACTIVIDAD NO EXISTE!!!</v>
          </cell>
        </row>
        <row r="1177">
          <cell r="B1177" t="str">
            <v>MODERNIZACION GUATAPE</v>
          </cell>
        </row>
        <row r="1178">
          <cell r="B1178" t="str">
            <v>PARTICION Y EXPANSION PARRILLA</v>
          </cell>
        </row>
        <row r="1179">
          <cell r="B1179" t="str">
            <v>MTTO PREVENTIVO RURAL</v>
          </cell>
        </row>
        <row r="1180">
          <cell r="B1180" t="str">
            <v>CENTRO DE ACTIVIDAD NO EXISTE!!!</v>
          </cell>
        </row>
        <row r="1181">
          <cell r="B1181" t="str">
            <v>OB VARIAS PROD ENERG DIV TECNICA</v>
          </cell>
        </row>
        <row r="1182">
          <cell r="B1182" t="str">
            <v>OB VARIAS PRODUCC ENERG GTPE</v>
          </cell>
        </row>
        <row r="1183">
          <cell r="B1183" t="str">
            <v>CENTRO DE ACTIVIDAD NO EXISTE!!!</v>
          </cell>
        </row>
        <row r="1184">
          <cell r="B1184" t="str">
            <v>DISENO RIACHON</v>
          </cell>
        </row>
        <row r="1185">
          <cell r="B1185" t="str">
            <v>CENTRO DE ACTIVIDAD NO EXISTE!!!</v>
          </cell>
        </row>
        <row r="1186">
          <cell r="B1186" t="str">
            <v>REALCE VERTEDERO TENCHE</v>
          </cell>
        </row>
        <row r="1187">
          <cell r="B1187" t="str">
            <v>TRASLADO CENTRAL GUADALUPE</v>
          </cell>
        </row>
        <row r="1188">
          <cell r="B1188" t="str">
            <v>CONSULT. GUAD III,TRON, P.BLANC.</v>
          </cell>
        </row>
        <row r="1189">
          <cell r="B1189" t="str">
            <v>CENTRO DE ACTIVIDAD NO EXISTE!!!</v>
          </cell>
        </row>
        <row r="1190">
          <cell r="B1190" t="str">
            <v>OBRA CIVIL MINICENTRAL DOLORES</v>
          </cell>
        </row>
        <row r="1191">
          <cell r="B1191" t="str">
            <v>EQUIPOS MINICENTRAL DOLORES</v>
          </cell>
        </row>
        <row r="1192">
          <cell r="B1192" t="str">
            <v>CENTRO DE ACTIVIDAD NO EXISTE!!!</v>
          </cell>
        </row>
        <row r="1193">
          <cell r="B1193" t="str">
            <v>PLAN INFORMATICO GERENCIA GENER. ENERGIA</v>
          </cell>
        </row>
        <row r="1194">
          <cell r="B1194" t="str">
            <v>CENTRO DE ACTIVIDAD NO EXISTE!!!</v>
          </cell>
        </row>
        <row r="1195">
          <cell r="B1195" t="str">
            <v>CONSERVACIÓN CUENCAS</v>
          </cell>
        </row>
        <row r="1196">
          <cell r="B1196" t="str">
            <v>OBRAS MITIGACIÓN IMPACTOS AMBIENTALES</v>
          </cell>
        </row>
        <row r="1197">
          <cell r="B1197" t="str">
            <v>ESTACIONES HIDROMETEOROLÓGICAS</v>
          </cell>
        </row>
        <row r="1198">
          <cell r="B1198" t="str">
            <v>CENTRO DE ACTIVIDAD NO EXISTE!!!</v>
          </cell>
        </row>
        <row r="1199">
          <cell r="B1199" t="str">
            <v>CONTRATOS U. PLANEACION GENERACIÓN</v>
          </cell>
        </row>
        <row r="1200">
          <cell r="B1200" t="str">
            <v>CENTRO DE ACTIVIDAD NO EXISTE!!!</v>
          </cell>
        </row>
        <row r="1201">
          <cell r="B1201" t="str">
            <v>ANTICIPOS OTROS PROGRAMA GENERACIÓN</v>
          </cell>
        </row>
        <row r="1202">
          <cell r="B1202" t="str">
            <v>ANTICIPOS GENERAC Y REPOSIC EQ</v>
          </cell>
        </row>
        <row r="1203">
          <cell r="B1203" t="str">
            <v>CENTRO DE ACTIVIDAD NO EXISTE!!!</v>
          </cell>
        </row>
        <row r="1204">
          <cell r="B1204" t="str">
            <v>PMO FEN EXIMBANK OTROS PROGR</v>
          </cell>
        </row>
        <row r="1205">
          <cell r="B1205" t="str">
            <v>CENTRO DE ACTIVIDAD NO EXISTE!!!</v>
          </cell>
        </row>
        <row r="1206">
          <cell r="B1206" t="str">
            <v>AJ POR INFL GENER Y REPOSIC EQ</v>
          </cell>
        </row>
        <row r="1207">
          <cell r="B1207" t="str">
            <v>CENTRO DE ACTIVIDAD NO EXISTE!!!</v>
          </cell>
        </row>
        <row r="1208">
          <cell r="B1208" t="str">
            <v>AJTE PTMO EXIMBANK OTROS PROG</v>
          </cell>
        </row>
        <row r="1209">
          <cell r="B1209" t="str">
            <v>INGENIERIA OTROS PROGRAMAS</v>
          </cell>
        </row>
        <row r="1210">
          <cell r="B1210" t="str">
            <v>ANTICIPOS OTROS PROGRAMA DISTRIBUCION</v>
          </cell>
        </row>
        <row r="1211">
          <cell r="B1211" t="str">
            <v>CENTRO DE ACTIVIDAD NO EXISTE!!!</v>
          </cell>
        </row>
        <row r="1212">
          <cell r="B1212" t="str">
            <v>CAPACITACION GENERACIÓN ENERGIA</v>
          </cell>
        </row>
        <row r="1213">
          <cell r="B1213" t="str">
            <v>CAPACITACION DISTRIBUCION ENERGIA</v>
          </cell>
        </row>
        <row r="1214">
          <cell r="B1214" t="str">
            <v>CAPACITACIÓN COMERCIAL</v>
          </cell>
        </row>
        <row r="1215">
          <cell r="B1215" t="str">
            <v>ADECUACION TERRENO PARQUEADERO</v>
          </cell>
        </row>
        <row r="1216">
          <cell r="B1216" t="str">
            <v>EDIFICIO SEDE BOGOTA</v>
          </cell>
        </row>
        <row r="1217">
          <cell r="B1217" t="str">
            <v>CENTRO DE ACTIVIDAD NO EXISTE!!!</v>
          </cell>
        </row>
        <row r="1218">
          <cell r="B1218" t="str">
            <v>REMODELACION ED.MIGUEL DE AGUI</v>
          </cell>
        </row>
        <row r="1219">
          <cell r="B1219" t="str">
            <v>CENTRO DE ACTIVIDAD NO EXISTE!!!</v>
          </cell>
        </row>
        <row r="1220">
          <cell r="B1220" t="str">
            <v>OBRAS SEGURIDAD INSTALAC EPM</v>
          </cell>
        </row>
        <row r="1221">
          <cell r="B1221" t="str">
            <v>CENTRO DE ACTIVIDAD NO EXISTE!!!</v>
          </cell>
        </row>
        <row r="1222">
          <cell r="B1222" t="str">
            <v>PAVIMENTACION</v>
          </cell>
        </row>
        <row r="1223">
          <cell r="B1223" t="str">
            <v>CENTRO DE ACTIVIDAD NO EXISTE!!!</v>
          </cell>
        </row>
        <row r="1224">
          <cell r="B1224" t="str">
            <v>CONSTRUCC Y MTTO DESPACHO CUAD</v>
          </cell>
        </row>
        <row r="1225">
          <cell r="B1225" t="str">
            <v>CENTRO DE ACTIVIDAD NO EXISTE!!!</v>
          </cell>
        </row>
        <row r="1226">
          <cell r="B1226" t="str">
            <v>REMODELACION PALACIO</v>
          </cell>
        </row>
        <row r="1227">
          <cell r="B1227" t="str">
            <v>REFORMA DIV. COMERCIAL</v>
          </cell>
        </row>
        <row r="1228">
          <cell r="B1228" t="str">
            <v>OBRA CIVIL ADECUACION REFORMAS</v>
          </cell>
        </row>
        <row r="1229">
          <cell r="B1229" t="str">
            <v>ADECUACION OFIC ATENCION USUARIO</v>
          </cell>
        </row>
        <row r="1230">
          <cell r="B1230" t="str">
            <v>CENTRO DE ACTIVIDAD NO EXISTE!!!</v>
          </cell>
        </row>
        <row r="1231">
          <cell r="B1231" t="str">
            <v>FACHADA CENTRO DE CONTROL</v>
          </cell>
        </row>
        <row r="1232">
          <cell r="B1232" t="str">
            <v>CENTRO DE ACTIVIDAD NO EXISTE!!!</v>
          </cell>
        </row>
        <row r="1233">
          <cell r="B1233" t="str">
            <v>ANT PLAN MAEST DE INFORMATICA</v>
          </cell>
        </row>
        <row r="1234">
          <cell r="B1234" t="str">
            <v>CENTRO DE ACTIVIDAD NO EXISTE!!!</v>
          </cell>
        </row>
        <row r="1235">
          <cell r="B1235" t="str">
            <v>ADECUACIONES EDIFICIO EE.PP.M.</v>
          </cell>
        </row>
        <row r="1236">
          <cell r="B1236" t="str">
            <v>CENTRO DE ACTIVIDAD NO EXISTE!!!</v>
          </cell>
        </row>
        <row r="1237">
          <cell r="B1237" t="str">
            <v>CENTRO OPERACION MANTENIMIENTO COLOMBIA</v>
          </cell>
        </row>
        <row r="1238">
          <cell r="B1238" t="str">
            <v>VALORIZACION CORPORATIVA EEPPM</v>
          </cell>
        </row>
        <row r="1239">
          <cell r="B1239" t="str">
            <v>BODEGA ALMACEN GENERAL ZONA NORTE</v>
          </cell>
        </row>
        <row r="1240">
          <cell r="B1240" t="str">
            <v>OFICINA SUSCRIPTORES MPIO. BARBOSA</v>
          </cell>
        </row>
        <row r="1241">
          <cell r="B1241" t="str">
            <v>DESPACHO CUADRILLAS ZONA NORTE</v>
          </cell>
        </row>
        <row r="1242">
          <cell r="B1242" t="str">
            <v>CENTRO DE ACTIVIDAD NO EXISTE!!!</v>
          </cell>
        </row>
        <row r="1243">
          <cell r="B1243" t="str">
            <v>ESTUDIOS DE DEMANDA</v>
          </cell>
        </row>
        <row r="1244">
          <cell r="B1244" t="str">
            <v>CENTRO DE ACTIVIDAD NO EXISTE!!!</v>
          </cell>
        </row>
        <row r="1245">
          <cell r="B1245" t="str">
            <v>OBRAS CAROLINA Y GUATAPE</v>
          </cell>
        </row>
        <row r="1246">
          <cell r="B1246" t="str">
            <v>CENTRO DE ACTIVIDAD NO EXISTE!!!</v>
          </cell>
        </row>
        <row r="1247">
          <cell r="B1247" t="str">
            <v>ADECUACION DESPACHOS ENER Y SUSC</v>
          </cell>
        </row>
        <row r="1248">
          <cell r="B1248" t="str">
            <v>PARQUE RECREACIONAL PIEDRAS BLAN</v>
          </cell>
        </row>
        <row r="1249">
          <cell r="B1249" t="str">
            <v>CENTRO DE ACTIVIDAD NO EXISTE!!!</v>
          </cell>
        </row>
        <row r="1250">
          <cell r="B1250" t="str">
            <v>AJ POR INFL PLANTA GENERAL</v>
          </cell>
        </row>
        <row r="1251">
          <cell r="B1251" t="str">
            <v>AJ POR INFL PLANTA GENERAL</v>
          </cell>
        </row>
        <row r="1252">
          <cell r="B1252" t="str">
            <v>AJ X INFL PTA GENERAL</v>
          </cell>
        </row>
        <row r="1253">
          <cell r="B1253" t="str">
            <v>AJ X INFL PTA GENERAL</v>
          </cell>
        </row>
        <row r="1254">
          <cell r="B1254" t="str">
            <v>CENTRO DE ACTIVIDAD NO EXISTE!!!</v>
          </cell>
        </row>
        <row r="1255">
          <cell r="B1255" t="str">
            <v>PLAN PARQUES ECOLOGICOS</v>
          </cell>
        </row>
        <row r="1256">
          <cell r="B1256" t="str">
            <v>PARQUE DE LAS AGUAS</v>
          </cell>
        </row>
        <row r="1257">
          <cell r="B1257" t="str">
            <v>CENTRO DE ACTIVIDAD NO EXISTE!!!</v>
          </cell>
        </row>
        <row r="1258">
          <cell r="B1258" t="str">
            <v>INTERVENTORIA EDIFICIO EPM</v>
          </cell>
        </row>
        <row r="1259">
          <cell r="B1259" t="str">
            <v>CENTRO DE ACTIVIDAD NO EXISTE!!!</v>
          </cell>
        </row>
        <row r="1260">
          <cell r="B1260" t="str">
            <v>COSTOS CONCURRENTES EDIFICIO EPM</v>
          </cell>
        </row>
        <row r="1261">
          <cell r="B1261" t="str">
            <v>INGENIERIA Y ADMON EDIFICIO EPM</v>
          </cell>
        </row>
        <row r="1262">
          <cell r="B1262" t="str">
            <v>CENTRO DE ACTIVIDAD NO EXISTE!!!</v>
          </cell>
        </row>
        <row r="1263">
          <cell r="B1263" t="str">
            <v>ESTRUCTURAS METALICAS EDIF EPM</v>
          </cell>
        </row>
        <row r="1264">
          <cell r="B1264" t="str">
            <v>CENTRO DE ACTIVIDAD NO EXISTE!!!</v>
          </cell>
        </row>
        <row r="1265">
          <cell r="B1265" t="str">
            <v>AMOBLAM Y SENALIZ EDIFICIO EPM</v>
          </cell>
        </row>
        <row r="1266">
          <cell r="B1266" t="str">
            <v>CENTRO DE ACTIVIDAD NO EXISTE!!!</v>
          </cell>
        </row>
        <row r="1267">
          <cell r="B1267" t="str">
            <v>ACABADOS GRALES EDIFICIO EPM</v>
          </cell>
        </row>
        <row r="1268">
          <cell r="B1268" t="str">
            <v>CENTRO DE ACTIVIDAD NO EXISTE!!!</v>
          </cell>
        </row>
        <row r="1269">
          <cell r="B1269" t="str">
            <v>SISTEMA DE AIRE ACOND EDIF EPM</v>
          </cell>
        </row>
        <row r="1270">
          <cell r="B1270" t="str">
            <v>TRANSP VERT E INCLINADO EDIF EPM</v>
          </cell>
        </row>
        <row r="1271">
          <cell r="B1271" t="str">
            <v>CENTRO DE ACTIVIDAD NO EXISTE!!!</v>
          </cell>
        </row>
        <row r="1272">
          <cell r="B1272" t="str">
            <v>RED ELECT Y COMUNICACIONES EDIF EPM</v>
          </cell>
        </row>
        <row r="1273">
          <cell r="B1273" t="str">
            <v>AUTOMATIZACION EDIFICIO EPM</v>
          </cell>
        </row>
        <row r="1274">
          <cell r="B1274" t="str">
            <v>SISTEMAS DE ILUMINACION EDIF EPM</v>
          </cell>
        </row>
        <row r="1275">
          <cell r="B1275" t="str">
            <v>CENTRO DE ACTIVIDAD NO EXISTE!!!</v>
          </cell>
        </row>
        <row r="1276">
          <cell r="B1276" t="str">
            <v>EQ ANTIINCENDIO E HIDR EDIF EPM</v>
          </cell>
        </row>
        <row r="1277">
          <cell r="B1277" t="str">
            <v>SIST DE VOZ DAT Y SONID EDIF EPM</v>
          </cell>
        </row>
        <row r="1278">
          <cell r="B1278" t="str">
            <v>ANTICIPO SEDE</v>
          </cell>
        </row>
        <row r="1279">
          <cell r="B1279" t="str">
            <v>CENTRO DE ACTIVIDAD NO EXISTE!!!</v>
          </cell>
        </row>
        <row r="1280">
          <cell r="B1280" t="str">
            <v>PROYECTO URE EN LA RESIDENCIA</v>
          </cell>
        </row>
        <row r="1281">
          <cell r="B1281" t="str">
            <v>PROYECTO PILOTO URE INDUSTRIA</v>
          </cell>
        </row>
        <row r="1282">
          <cell r="B1282" t="str">
            <v>INVESTIGACION Y DESARROLLO URE</v>
          </cell>
        </row>
        <row r="1283">
          <cell r="B1283" t="str">
            <v>CENTRO DE ACTIVIDAD NO EXISTE!!!</v>
          </cell>
        </row>
        <row r="1284">
          <cell r="B1284" t="str">
            <v>INGENIERIA Y ADMON U.R.E.</v>
          </cell>
        </row>
        <row r="1285">
          <cell r="B1285" t="str">
            <v>ALUMBRADO PUBLICO EFICIENTE</v>
          </cell>
        </row>
        <row r="1286">
          <cell r="B1286" t="str">
            <v>CENTRO DE ACTIVIDAD NO EXISTE!!!</v>
          </cell>
        </row>
        <row r="1287">
          <cell r="B1287" t="str">
            <v>PROYECTO ALURE</v>
          </cell>
        </row>
        <row r="1288">
          <cell r="B1288" t="str">
            <v>CENTRO DE ACTIVIDAD NO EXISTE!!!</v>
          </cell>
        </row>
        <row r="1289">
          <cell r="B1289" t="str">
            <v>CAMPANA NACIONAL URE</v>
          </cell>
        </row>
        <row r="1290">
          <cell r="B1290" t="str">
            <v>CENTRO DE ACTIVIDAD NO EXISTE!!!</v>
          </cell>
        </row>
        <row r="1291">
          <cell r="B1291" t="str">
            <v>ANTICIPOS U.R.E.</v>
          </cell>
        </row>
        <row r="1292">
          <cell r="B1292" t="str">
            <v>CENTRO DE ACTIVIDAD NO EXISTE!!!</v>
          </cell>
        </row>
        <row r="1293">
          <cell r="B1293" t="str">
            <v>AJ POR INFL USO RACIONAL ENERGIA</v>
          </cell>
        </row>
        <row r="1294">
          <cell r="B1294" t="str">
            <v>CENTRO DE ACTIVIDAD NO EXISTE!!!</v>
          </cell>
        </row>
        <row r="1295">
          <cell r="B1295" t="str">
            <v>ANTICIPOS PROGRAMAS GENERALES</v>
          </cell>
        </row>
        <row r="1296">
          <cell r="B1296" t="str">
            <v>DIRECCION DE INFORMATICA</v>
          </cell>
        </row>
        <row r="1297">
          <cell r="B1297" t="str">
            <v>CAPACIDAD EQUIPOS CORPORATIVOS</v>
          </cell>
        </row>
        <row r="1298">
          <cell r="B1298" t="str">
            <v>PROYECTO GACELA</v>
          </cell>
        </row>
        <row r="1299">
          <cell r="B1299" t="str">
            <v>RED COMUNICACION DE DATOS</v>
          </cell>
        </row>
        <row r="1300">
          <cell r="B1300" t="str">
            <v>METODOLOGIA PARA DRROLLO SIST.</v>
          </cell>
        </row>
        <row r="1301">
          <cell r="B1301" t="str">
            <v>CENTRO DE ACTIVIDAD NO EXISTE!!!</v>
          </cell>
        </row>
        <row r="1302">
          <cell r="B1302" t="str">
            <v>UNIDAD PLANEACION INFORMATICA</v>
          </cell>
        </row>
        <row r="1303">
          <cell r="B1303" t="str">
            <v>CENTRO DE ACTIVIDAD NO EXISTE!!!</v>
          </cell>
        </row>
        <row r="1304">
          <cell r="B1304" t="str">
            <v>UNIDAD DE GESTION INFORMATICA</v>
          </cell>
        </row>
        <row r="1305">
          <cell r="B1305" t="str">
            <v>CENTRO DE ACTIVIDAD NO EXISTE!!!</v>
          </cell>
        </row>
        <row r="1306">
          <cell r="B1306" t="str">
            <v>UNIDAD INGENIERÍA Y TECNOLOGÍA INFORMÁTICA</v>
          </cell>
        </row>
        <row r="1307">
          <cell r="B1307" t="str">
            <v>CENTRO DE ACTIVIDAD NO EXISTE!!!</v>
          </cell>
        </row>
        <row r="1308">
          <cell r="B1308" t="str">
            <v>UNIDAD SISTEMAS DE INFORMACIÓN</v>
          </cell>
        </row>
        <row r="1309">
          <cell r="B1309" t="str">
            <v>EQUIPO SIGMA</v>
          </cell>
        </row>
        <row r="1310">
          <cell r="B1310" t="str">
            <v>MANTENIMIENTO SISTEMAS DE INFORMACIÓN</v>
          </cell>
        </row>
        <row r="1311">
          <cell r="B1311" t="str">
            <v>CENTRO DE ACTIVIDAD NO EXISTE!!!</v>
          </cell>
        </row>
        <row r="1312">
          <cell r="B1312" t="str">
            <v>UNIDAD OPERACIONES INFORMÁTICAS</v>
          </cell>
        </row>
        <row r="1313">
          <cell r="B1313" t="str">
            <v>CENTRO DE ACTIVIDAD NO EXISTE!!!</v>
          </cell>
        </row>
        <row r="1314">
          <cell r="B1314" t="str">
            <v>AJ POR INFL PLAN M INFORMATICA</v>
          </cell>
        </row>
        <row r="1315">
          <cell r="B1315" t="str">
            <v>AJ POR INFL PLAN M INFORMATICA</v>
          </cell>
        </row>
        <row r="1316">
          <cell r="B1316" t="str">
            <v>AJ X INFL PLAN MAEST INFORMATC</v>
          </cell>
        </row>
        <row r="1317">
          <cell r="B1317" t="str">
            <v>AJ POR INFL P MAEST INFORMATIC</v>
          </cell>
        </row>
        <row r="1318">
          <cell r="B1318" t="str">
            <v>CENTRO DE ACTIVIDAD NO EXISTE!!!</v>
          </cell>
        </row>
        <row r="1319">
          <cell r="B1319" t="str">
            <v>DLLO PROY INTERNOS INFORMATICA</v>
          </cell>
        </row>
        <row r="1320">
          <cell r="B1320" t="str">
            <v>CENTRO DE ACTIVIDAD NO EXISTE!!!</v>
          </cell>
        </row>
        <row r="1321">
          <cell r="B1321" t="str">
            <v>CAPACITACION INFORMATICA</v>
          </cell>
        </row>
        <row r="1322">
          <cell r="B1322" t="str">
            <v>SISTEMA INFORMACION ADMON CONT</v>
          </cell>
        </row>
        <row r="1323">
          <cell r="B1323" t="str">
            <v>BASE DE DATOS HIDROMETEOROLOGI</v>
          </cell>
        </row>
        <row r="1324">
          <cell r="B1324" t="str">
            <v>CENTRO DE ACTIVIDAD NO EXISTE!!!</v>
          </cell>
        </row>
        <row r="1325">
          <cell r="B1325" t="str">
            <v>GEST AUTOMATIZ MAT Y MTTO GAMMA</v>
          </cell>
        </row>
        <row r="1326">
          <cell r="B1326" t="str">
            <v>SIST.INFORM. DEL CIGAT</v>
          </cell>
        </row>
        <row r="1327">
          <cell r="B1327" t="str">
            <v>CENTRO DE ACTIVIDAD NO EXISTE!!!</v>
          </cell>
        </row>
        <row r="1328">
          <cell r="B1328" t="str">
            <v>SIST.INFORM.CONTROL PERD.TCAS</v>
          </cell>
        </row>
        <row r="1329">
          <cell r="B1329" t="str">
            <v>CENTRO DE ACTIVIDAD NO EXISTE!!!</v>
          </cell>
        </row>
        <row r="1330">
          <cell r="B1330" t="str">
            <v>DIS DE RED ASIST POR COMP</v>
          </cell>
        </row>
        <row r="1331">
          <cell r="B1331" t="str">
            <v>CENTRO DE ACTIVIDAD NO EXISTE!!!</v>
          </cell>
        </row>
        <row r="1332">
          <cell r="B1332" t="str">
            <v>PROYECTO GESTAR</v>
          </cell>
        </row>
        <row r="1333">
          <cell r="B1333" t="str">
            <v>PROYECTO MULTIMEDIA</v>
          </cell>
        </row>
        <row r="1334">
          <cell r="B1334" t="str">
            <v>CENTRO DE ACTIVIDAD NO EXISTE!!!</v>
          </cell>
        </row>
        <row r="1335">
          <cell r="B1335" t="str">
            <v>ADQUISICION PAQUETE MANEJO GESTION</v>
          </cell>
        </row>
        <row r="1336">
          <cell r="B1336" t="str">
            <v>DESARROLLO COMUNICACIÓN DE DATOS</v>
          </cell>
        </row>
        <row r="1337">
          <cell r="B1337" t="str">
            <v>SOPORTE MANTENIMIENTO  D.R.C.</v>
          </cell>
        </row>
        <row r="1338">
          <cell r="B1338" t="str">
            <v>GROUPWARE</v>
          </cell>
        </row>
        <row r="1339">
          <cell r="B1339" t="str">
            <v>PROYECTO PIBOT CORPORATIVO</v>
          </cell>
        </row>
        <row r="1340">
          <cell r="B1340" t="str">
            <v>PAQUETE PRONOSTICO DE CAUDALES</v>
          </cell>
        </row>
        <row r="1341">
          <cell r="B1341" t="str">
            <v>CENTRO DE ACTIVIDAD NO EXISTE!!!</v>
          </cell>
        </row>
        <row r="1342">
          <cell r="B1342" t="str">
            <v>PROYECTO METODOLOGIA FASE II</v>
          </cell>
        </row>
        <row r="1343">
          <cell r="B1343" t="str">
            <v>HW PROYECTOS DE TECNOLOGIA</v>
          </cell>
        </row>
        <row r="1344">
          <cell r="B1344" t="str">
            <v>CENTRO DE ACTIVIDAD NO EXISTE!!!</v>
          </cell>
        </row>
        <row r="1345">
          <cell r="B1345" t="str">
            <v>PLAN DES. INF. GEREN. DISTRIB. ENERGIA</v>
          </cell>
        </row>
        <row r="1346">
          <cell r="B1346" t="str">
            <v>CENTRO DE ACTIVIDAD NO EXISTE!!!</v>
          </cell>
        </row>
        <row r="1347">
          <cell r="B1347" t="str">
            <v>SW MICROS SERVIDORES Y EQ.DPTL</v>
          </cell>
        </row>
        <row r="1348">
          <cell r="B1348" t="str">
            <v>CENTRO DE ACTIVIDAD NO EXISTE!!!</v>
          </cell>
        </row>
        <row r="1349">
          <cell r="B1349" t="str">
            <v>PROYECTO SIGMA CON RECURSOS PROP.</v>
          </cell>
        </row>
        <row r="1350">
          <cell r="B1350" t="str">
            <v>ASESORIA Y SOPORTE TECN. SIGMA</v>
          </cell>
        </row>
        <row r="1351">
          <cell r="B1351" t="str">
            <v>CAPACITACION SIGMA</v>
          </cell>
        </row>
        <row r="1352">
          <cell r="B1352" t="str">
            <v>DESARROLLO APLICACIONES SIGMA</v>
          </cell>
        </row>
        <row r="1353">
          <cell r="B1353" t="str">
            <v>CONVERSION BASE GEOGRAFICA SIGMA</v>
          </cell>
        </row>
        <row r="1354">
          <cell r="B1354" t="str">
            <v>PROY. PILOTO SIGMA BIRF 2449</v>
          </cell>
        </row>
        <row r="1355">
          <cell r="B1355" t="str">
            <v>CONVERSION REDES ACUEDUCTO</v>
          </cell>
        </row>
        <row r="1356">
          <cell r="B1356" t="str">
            <v>CONVERSION REDES ALCANTARILLADO</v>
          </cell>
        </row>
        <row r="1357">
          <cell r="B1357" t="str">
            <v>CONVERSION REDES DISTRIBUCION</v>
          </cell>
        </row>
        <row r="1358">
          <cell r="B1358" t="str">
            <v>CONVERSION REDES TELEFONOS</v>
          </cell>
        </row>
        <row r="1359">
          <cell r="B1359" t="str">
            <v>HW SW Y APLICATIVOS ACUEDUCTO</v>
          </cell>
        </row>
        <row r="1360">
          <cell r="B1360" t="str">
            <v>HW SW Y APLICATIVOS SANEAMIENTO</v>
          </cell>
        </row>
        <row r="1361">
          <cell r="B1361" t="str">
            <v>HW SW Y APLICATIVOS ENERGIA</v>
          </cell>
        </row>
        <row r="1362">
          <cell r="B1362" t="str">
            <v>HW SW Y APLICATIVOS TELECOMUN.</v>
          </cell>
        </row>
        <row r="1363">
          <cell r="B1363" t="str">
            <v>POLIGONO</v>
          </cell>
        </row>
        <row r="1364">
          <cell r="B1364" t="str">
            <v>HW SW Y APLICATIVOS GAS</v>
          </cell>
        </row>
        <row r="1365">
          <cell r="B1365" t="str">
            <v>CONVERSION REDES GAS</v>
          </cell>
        </row>
        <row r="1366">
          <cell r="B1366" t="str">
            <v>CENTRO DE ACTIVIDAD NO EXISTE!!!</v>
          </cell>
        </row>
        <row r="1367">
          <cell r="B1367" t="str">
            <v>SIGA</v>
          </cell>
        </row>
        <row r="1368">
          <cell r="B1368" t="str">
            <v>CENTRO DE ACTIVIDAD NO EXISTE!!!</v>
          </cell>
        </row>
        <row r="1369">
          <cell r="B1369" t="str">
            <v>EVOLUCION SISTEMA DANOS ACUEDUCTO</v>
          </cell>
        </row>
        <row r="1370">
          <cell r="B1370" t="str">
            <v>CENTRO DE ACTIVIDAD NO EXISTE!!!</v>
          </cell>
        </row>
        <row r="1371">
          <cell r="B1371" t="str">
            <v>ALURE PERDIDAS</v>
          </cell>
        </row>
        <row r="1372">
          <cell r="B1372" t="str">
            <v>PROYECTO ALURE COSTOS</v>
          </cell>
        </row>
        <row r="1373">
          <cell r="B1373" t="str">
            <v>SISTEMA INFORM. COMERCIALIZACION ENERGIA</v>
          </cell>
        </row>
        <row r="1374">
          <cell r="B1374" t="str">
            <v>CENTRO DE ACTIVIDAD NO EXISTE!!!</v>
          </cell>
        </row>
        <row r="1375">
          <cell r="B1375" t="str">
            <v>SISTEMA INFORM. PARA LA BOLSA DE ENERGIA</v>
          </cell>
        </row>
        <row r="1376">
          <cell r="B1376" t="str">
            <v>SIST. INFORM. STO. GESTION GCIA. GENERAC</v>
          </cell>
        </row>
        <row r="1377">
          <cell r="B1377" t="str">
            <v>SISTEMA INFORM. PARA GESTION MERCADEO</v>
          </cell>
        </row>
        <row r="1378">
          <cell r="B1378" t="str">
            <v>SIST. INFORM. GESTION FIN. GCIA. GENERAC</v>
          </cell>
        </row>
        <row r="1379">
          <cell r="B1379" t="str">
            <v>CENTRO DE ACTIVIDAD NO EXISTE!!!</v>
          </cell>
        </row>
        <row r="1380">
          <cell r="B1380" t="str">
            <v>EPM BOGOTA S.A. E.S.P.</v>
          </cell>
        </row>
        <row r="1381">
          <cell r="B1381" t="str">
            <v>CENTRO DE ACTIVIDAD NO EXISTE!!!</v>
          </cell>
        </row>
        <row r="1382">
          <cell r="B1382" t="str">
            <v>SISTEMA DE INFORMACION TESORERIA</v>
          </cell>
        </row>
        <row r="1383">
          <cell r="B1383" t="str">
            <v>SISTEMA DE INFORMACION REVISIONES</v>
          </cell>
        </row>
        <row r="1384">
          <cell r="B1384" t="str">
            <v>SISTEMA DE INFORMACION FINANCIERO</v>
          </cell>
        </row>
        <row r="1385">
          <cell r="B1385" t="str">
            <v>SISTEMA DE INFORMACION SEGUROS</v>
          </cell>
        </row>
        <row r="1386">
          <cell r="B1386" t="str">
            <v>PROYECTO SOLUCIONES ANO 2000</v>
          </cell>
        </row>
        <row r="1387">
          <cell r="B1387" t="str">
            <v>CENTRO DE ACTIVIDAD NO EXISTE!!!</v>
          </cell>
        </row>
        <row r="1388">
          <cell r="B1388" t="str">
            <v>SIST. INF. INVENTARIOS (CARTERA, LOTES)</v>
          </cell>
        </row>
        <row r="1389">
          <cell r="B1389" t="str">
            <v>SISTEMA INTEGRADO INFORMACION BIBLIOTECA</v>
          </cell>
        </row>
        <row r="1390">
          <cell r="B1390" t="str">
            <v>SISTEMA POS-PROVEEDURIA</v>
          </cell>
        </row>
        <row r="1391">
          <cell r="B1391" t="str">
            <v>AMPLIACION RED CORPORATIVA EEPPM</v>
          </cell>
        </row>
        <row r="1392">
          <cell r="B1392" t="str">
            <v>SEGURIDAD DE LA INFRAESTRUCTURA INFORM.</v>
          </cell>
        </row>
        <row r="1393">
          <cell r="B1393" t="str">
            <v>ADMINISTRACION DE LA INFRAESTRUCTURA INF</v>
          </cell>
        </row>
        <row r="1394">
          <cell r="B1394" t="str">
            <v>COMUNICACION ORGANIZACIONAL ELECTRONICA</v>
          </cell>
        </row>
        <row r="1395">
          <cell r="B1395" t="str">
            <v>PROYECTO SISIE</v>
          </cell>
        </row>
        <row r="1396">
          <cell r="B1396" t="str">
            <v>CENTRO DE ACTIVIDAD NO EXISTE!!!</v>
          </cell>
        </row>
        <row r="1397">
          <cell r="B1397" t="str">
            <v>PROYECTO TRIPLE-E</v>
          </cell>
        </row>
        <row r="1398">
          <cell r="B1398" t="str">
            <v>PROYECTO INFRAGAS</v>
          </cell>
        </row>
        <row r="1399">
          <cell r="B1399" t="str">
            <v>PROYECTO COM-GAS</v>
          </cell>
        </row>
        <row r="1400">
          <cell r="B1400" t="str">
            <v>PROYECTO DISGAS</v>
          </cell>
        </row>
        <row r="1401">
          <cell r="B1401" t="str">
            <v>PROYECTO CONTRATAR</v>
          </cell>
        </row>
        <row r="1402">
          <cell r="B1402" t="str">
            <v>CENTRO DE ACTIVIDAD NO EXISTE!!!</v>
          </cell>
        </row>
        <row r="1403">
          <cell r="B1403" t="str">
            <v>ANTICIPOS ESTUDIOS</v>
          </cell>
        </row>
        <row r="1404">
          <cell r="B1404" t="str">
            <v>CENTRO DE ACTIVIDAD NO EXISTE!!!</v>
          </cell>
        </row>
      </sheetData>
      <sheetData sheetId="4" refreshError="1">
        <row r="2">
          <cell r="A2" t="str">
            <v>CODIGO</v>
          </cell>
        </row>
        <row r="3">
          <cell r="A3">
            <v>1</v>
          </cell>
        </row>
        <row r="4">
          <cell r="A4">
            <v>2</v>
          </cell>
        </row>
        <row r="5">
          <cell r="A5">
            <v>3</v>
          </cell>
        </row>
        <row r="6">
          <cell r="A6">
            <v>4</v>
          </cell>
        </row>
        <row r="7">
          <cell r="A7">
            <v>5</v>
          </cell>
        </row>
        <row r="8">
          <cell r="A8">
            <v>6</v>
          </cell>
        </row>
      </sheetData>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r y Evid SPOT CIAR"/>
      <sheetName val="Compr y Evid SPOT CIAR1"/>
      <sheetName val="Competencias A"/>
      <sheetName val="Competencias T"/>
      <sheetName val="Competencias PU"/>
      <sheetName val="Competencias LPo"/>
      <sheetName val="Competencias LPa"/>
      <sheetName val="Competencias D"/>
      <sheetName val="Listas"/>
      <sheetName val="CriteriosEval"/>
      <sheetName val="Hoja1"/>
      <sheetName val="Cy E LPRG CIAR POTI PI 12022014"/>
    </sheetNames>
    <sheetDataSet>
      <sheetData sheetId="0"/>
      <sheetData sheetId="1"/>
      <sheetData sheetId="2"/>
      <sheetData sheetId="3"/>
      <sheetData sheetId="4"/>
      <sheetData sheetId="5"/>
      <sheetData sheetId="6"/>
      <sheetData sheetId="7"/>
      <sheetData sheetId="8">
        <row r="2">
          <cell r="A2">
            <v>1</v>
          </cell>
        </row>
        <row r="3">
          <cell r="A3">
            <v>2</v>
          </cell>
        </row>
        <row r="4">
          <cell r="A4">
            <v>3</v>
          </cell>
        </row>
        <row r="5">
          <cell r="A5">
            <v>4</v>
          </cell>
        </row>
        <row r="6">
          <cell r="A6">
            <v>5</v>
          </cell>
        </row>
        <row r="7">
          <cell r="A7">
            <v>6</v>
          </cell>
        </row>
        <row r="8">
          <cell r="A8">
            <v>7</v>
          </cell>
        </row>
        <row r="11">
          <cell r="A11">
            <v>1</v>
          </cell>
          <cell r="D11" t="str">
            <v>01-Evaluación Desempeño</v>
          </cell>
        </row>
        <row r="12">
          <cell r="A12">
            <v>2</v>
          </cell>
          <cell r="D12" t="str">
            <v>07-Periodo de Prueba</v>
          </cell>
        </row>
        <row r="13">
          <cell r="A13">
            <v>3</v>
          </cell>
          <cell r="D13" t="str">
            <v>12-Evaluación por recursos</v>
          </cell>
        </row>
        <row r="14">
          <cell r="A14">
            <v>4</v>
          </cell>
          <cell r="D14" t="str">
            <v>99-Evaluación Asesor</v>
          </cell>
        </row>
        <row r="15">
          <cell r="A15">
            <v>5</v>
          </cell>
        </row>
      </sheetData>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20.1"/>
    </sheetNames>
    <sheetDataSet>
      <sheetData sheetId="0">
        <row r="8">
          <cell r="AX8" t="str">
            <v>AMAZONAS</v>
          </cell>
        </row>
        <row r="9">
          <cell r="AX9" t="str">
            <v>ANTIOQUIA</v>
          </cell>
        </row>
        <row r="10">
          <cell r="AX10" t="str">
            <v>ARAUCA</v>
          </cell>
        </row>
        <row r="11">
          <cell r="AX11" t="str">
            <v>ATLANTICO</v>
          </cell>
        </row>
        <row r="12">
          <cell r="AX12" t="str">
            <v>BOLIVAR</v>
          </cell>
        </row>
        <row r="13">
          <cell r="AX13" t="str">
            <v>BOYACA</v>
          </cell>
        </row>
        <row r="14">
          <cell r="AX14" t="str">
            <v>CALDAS</v>
          </cell>
        </row>
        <row r="15">
          <cell r="AX15" t="str">
            <v>CAQUETA</v>
          </cell>
        </row>
        <row r="16">
          <cell r="AX16" t="str">
            <v>CASANARE</v>
          </cell>
        </row>
        <row r="17">
          <cell r="AX17" t="str">
            <v>CAUCA</v>
          </cell>
        </row>
        <row r="18">
          <cell r="AX18" t="str">
            <v>CESAR</v>
          </cell>
        </row>
        <row r="19">
          <cell r="AX19" t="str">
            <v>CHOCO</v>
          </cell>
        </row>
        <row r="20">
          <cell r="AX20" t="str">
            <v>CORDOBA</v>
          </cell>
        </row>
        <row r="21">
          <cell r="AX21" t="str">
            <v>CUNDINAMARCA</v>
          </cell>
        </row>
        <row r="22">
          <cell r="AX22" t="str">
            <v>GUAINIA</v>
          </cell>
        </row>
        <row r="23">
          <cell r="AX23" t="str">
            <v>GUAVIARE</v>
          </cell>
        </row>
        <row r="24">
          <cell r="AX24" t="str">
            <v>HUILA</v>
          </cell>
        </row>
        <row r="25">
          <cell r="AX25" t="str">
            <v>LA_GUAJIRA</v>
          </cell>
        </row>
        <row r="26">
          <cell r="AX26" t="str">
            <v>MAGDALENA</v>
          </cell>
        </row>
        <row r="27">
          <cell r="AX27" t="str">
            <v>META</v>
          </cell>
        </row>
        <row r="28">
          <cell r="AX28" t="str">
            <v>N_DE_SANTANDER</v>
          </cell>
        </row>
        <row r="29">
          <cell r="AX29" t="str">
            <v>NARIÑO</v>
          </cell>
        </row>
        <row r="30">
          <cell r="AX30" t="str">
            <v>PUTUMAYO</v>
          </cell>
        </row>
        <row r="31">
          <cell r="AX31" t="str">
            <v>QUINDIO</v>
          </cell>
        </row>
        <row r="32">
          <cell r="AX32" t="str">
            <v>RISARALDA</v>
          </cell>
        </row>
        <row r="33">
          <cell r="AX33" t="str">
            <v>SAN_ANDRES</v>
          </cell>
        </row>
        <row r="34">
          <cell r="AX34" t="str">
            <v>SANTANDER</v>
          </cell>
        </row>
        <row r="35">
          <cell r="AX35" t="str">
            <v>SUCRE</v>
          </cell>
        </row>
        <row r="36">
          <cell r="AX36" t="str">
            <v>TOLIMA</v>
          </cell>
        </row>
        <row r="37">
          <cell r="AX37" t="str">
            <v>VALLE_DEL_CAUCA</v>
          </cell>
        </row>
        <row r="38">
          <cell r="AX38" t="str">
            <v>VAUPES</v>
          </cell>
        </row>
        <row r="39">
          <cell r="AX39" t="str">
            <v>VICHADA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refreshError="1"/>
      <sheetData sheetId="1" refreshError="1"/>
      <sheetData sheetId="2" refreshError="1"/>
      <sheetData sheetId="3" refreshError="1"/>
      <sheetData sheetId="4" refreshError="1"/>
      <sheetData sheetId="5" refreshError="1"/>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f_FECHA"/>
      <sheetName val="VF GNRAL_2011 (4)"/>
      <sheetName val="CONTRALORÍA"/>
      <sheetName val="Hoja3"/>
      <sheetName val="VF GNRAL_2011 (5)"/>
      <sheetName val="Base"/>
      <sheetName val="DOCUMENTOS RIK"/>
      <sheetName val="Hoja8"/>
      <sheetName val="VF-GENERAL-2012"/>
      <sheetName val="FECHA"/>
    </sheetNames>
    <sheetDataSet>
      <sheetData sheetId="0"/>
      <sheetData sheetId="1"/>
      <sheetData sheetId="2"/>
      <sheetData sheetId="3"/>
      <sheetData sheetId="4"/>
      <sheetData sheetId="5"/>
      <sheetData sheetId="6"/>
      <sheetData sheetId="7"/>
      <sheetData sheetId="8"/>
      <sheetData sheetId="9">
        <row r="1">
          <cell r="A1" t="str">
            <v>movn_numero</v>
          </cell>
          <cell r="B1" t="str">
            <v>movf_fecha</v>
          </cell>
          <cell r="C1" t="str">
            <v>movn_ubicacion</v>
          </cell>
          <cell r="D1" t="str">
            <v>movc_documento</v>
          </cell>
          <cell r="E1" t="str">
            <v>movt_observacion</v>
          </cell>
          <cell r="F1" t="str">
            <v>movc_impreso</v>
          </cell>
          <cell r="G1" t="str">
            <v>movc_marca</v>
          </cell>
          <cell r="H1" t="str">
            <v>movc_estado</v>
          </cell>
          <cell r="I1" t="str">
            <v>movn_empresa</v>
          </cell>
          <cell r="J1" t="str">
            <v>movv_vendedor</v>
          </cell>
          <cell r="K1" t="str">
            <v>terc_nombre</v>
          </cell>
          <cell r="L1" t="str">
            <v>movn_documento1</v>
          </cell>
          <cell r="M1" t="str">
            <v>movn_documento2</v>
          </cell>
          <cell r="N1" t="str">
            <v>movv_tercero</v>
          </cell>
          <cell r="O1" t="str">
            <v>movf_presupuesto</v>
          </cell>
          <cell r="P1" t="str">
            <v>terc_nombre</v>
          </cell>
          <cell r="Q1" t="str">
            <v>movn_bodega</v>
          </cell>
          <cell r="R1" t="str">
            <v>ubic_nombre</v>
          </cell>
          <cell r="S1" t="str">
            <v>movn_direccion</v>
          </cell>
          <cell r="T1" t="str">
            <v>movv_total</v>
          </cell>
          <cell r="U1" t="str">
            <v>movc_documento_ori</v>
          </cell>
          <cell r="V1" t="str">
            <v>movv_tasa_cambio</v>
          </cell>
          <cell r="W1" t="str">
            <v>tern_moneda</v>
          </cell>
          <cell r="X1" t="str">
            <v>movn_condicion_pago</v>
          </cell>
          <cell r="Y1" t="str">
            <v>movn_moneda</v>
          </cell>
          <cell r="Z1" t="str">
            <v>movn_negocio</v>
          </cell>
          <cell r="AA1" t="str">
            <v>movc_aplica</v>
          </cell>
          <cell r="AB1" t="str">
            <v>movc_doc_origen</v>
          </cell>
          <cell r="AC1" t="str">
            <v>movv_ajuste</v>
          </cell>
          <cell r="AD1" t="str">
            <v>movn_anno</v>
          </cell>
          <cell r="AE1" t="str">
            <v>movn_documento</v>
          </cell>
          <cell r="AF1" t="str">
            <v>docc_nombre</v>
          </cell>
          <cell r="AG1" t="str">
            <v>movc_concepto</v>
          </cell>
          <cell r="AH1" t="str">
            <v>conc_nombre</v>
          </cell>
          <cell r="AI1" t="str">
            <v>movc_documento1</v>
          </cell>
          <cell r="AJ1" t="str">
            <v>movn_ubicacion1</v>
          </cell>
          <cell r="AK1" t="str">
            <v>movf_confirmacion</v>
          </cell>
          <cell r="AL1" t="str">
            <v>movc_origen</v>
          </cell>
          <cell r="AM1" t="str">
            <v>movc_status</v>
          </cell>
          <cell r="AN1" t="str">
            <v>movc_aprueba</v>
          </cell>
          <cell r="AO1" t="str">
            <v>movv_proyecto_eka</v>
          </cell>
          <cell r="AP1" t="str">
            <v>movv_contrato_eka</v>
          </cell>
          <cell r="AQ1" t="str">
            <v>movn_plan</v>
          </cell>
          <cell r="AR1" t="str">
            <v>movn_centro_costo</v>
          </cell>
          <cell r="AS1" t="str">
            <v>ubic_nombre</v>
          </cell>
        </row>
        <row r="2">
          <cell r="A2">
            <v>5293</v>
          </cell>
          <cell r="B2">
            <v>40574</v>
          </cell>
          <cell r="C2">
            <v>12</v>
          </cell>
          <cell r="D2" t="str">
            <v>CD</v>
          </cell>
          <cell r="E2" t="str">
            <v>RAD. # 1563 SOLICITUD DE CD VIGENCIA FUTURA PARA LA PRESTACION DEL SERVICIO DE PODA TECNICA DE LOS ARBOLES QUE OBSTACULIZAN LAS REDES ELECTRICAS DE DISTRIBUCION DE ALTA MEDIA Y BAJA TENSION, EN EL CASCO URBANO DE LA SUCURSAL DE PAMPLONA, YA QUE EL CONTRAT</v>
          </cell>
          <cell r="G2" t="str">
            <v>N</v>
          </cell>
          <cell r="H2" t="str">
            <v>P</v>
          </cell>
          <cell r="I2">
            <v>1</v>
          </cell>
          <cell r="J2">
            <v>13235656</v>
          </cell>
          <cell r="K2" t="str">
            <v>TOBON SOSA MARIA CECILIA</v>
          </cell>
          <cell r="L2">
            <v>0</v>
          </cell>
          <cell r="M2">
            <v>0</v>
          </cell>
          <cell r="N2">
            <v>37256453</v>
          </cell>
          <cell r="O2">
            <v>40574</v>
          </cell>
          <cell r="P2" t="str">
            <v>RANGEL BECERRA LUIS ALBERTO</v>
          </cell>
          <cell r="Q2">
            <v>0</v>
          </cell>
          <cell r="R2" t="str">
            <v>CENS SUCURSAL PAMPLONA</v>
          </cell>
          <cell r="S2">
            <v>0</v>
          </cell>
          <cell r="T2">
            <v>52621348</v>
          </cell>
          <cell r="V2">
            <v>0</v>
          </cell>
          <cell r="W2">
            <v>0</v>
          </cell>
          <cell r="X2">
            <v>0</v>
          </cell>
          <cell r="Y2">
            <v>0</v>
          </cell>
          <cell r="Z2">
            <v>0</v>
          </cell>
          <cell r="AC2">
            <v>0</v>
          </cell>
          <cell r="AD2">
            <v>2011</v>
          </cell>
          <cell r="AE2">
            <v>0</v>
          </cell>
          <cell r="AF2" t="str">
            <v>CERTIFICADO DISPONIBILIDAD PRESUPUESTAL</v>
          </cell>
          <cell r="AG2" t="str">
            <v>CV</v>
          </cell>
          <cell r="AH2" t="str">
            <v>CERTIFICADO DE VIGENCIAS FUTURAS</v>
          </cell>
          <cell r="AJ2">
            <v>0</v>
          </cell>
          <cell r="AL2" t="str">
            <v>S</v>
          </cell>
          <cell r="AM2" t="str">
            <v>C</v>
          </cell>
          <cell r="AN2" t="str">
            <v>N</v>
          </cell>
          <cell r="AQ2">
            <v>0</v>
          </cell>
          <cell r="AR2">
            <v>365</v>
          </cell>
          <cell r="AS2" t="str">
            <v>GESTION AMBIENTAL</v>
          </cell>
        </row>
        <row r="3">
          <cell r="A3">
            <v>5313</v>
          </cell>
          <cell r="B3">
            <v>40625</v>
          </cell>
          <cell r="C3">
            <v>12</v>
          </cell>
          <cell r="D3" t="str">
            <v>CD</v>
          </cell>
          <cell r="E3" t="str">
            <v>RAD. # 4738 SOLICITUD DE CD VIGENCIA FUTURAPARA REGISTRAR EL CONTRATO INTEGRAL DE SERVICIO DE TOMA DE LECTURA, ENTREGA DE FACTURAS Y CORTE Y RECONEXION, YA QUE POR PRESTARSE LOS SERVICIOS EN CADA SUCURSAL, ESTE DEBE REGISTRARSE CON CARGO A CADA UNA DE ELL</v>
          </cell>
          <cell r="G3" t="str">
            <v>N</v>
          </cell>
          <cell r="H3" t="str">
            <v>P</v>
          </cell>
          <cell r="I3">
            <v>1</v>
          </cell>
          <cell r="J3">
            <v>13235656</v>
          </cell>
          <cell r="K3" t="str">
            <v>CLAVIJO CACERES IVAN ANTONIO</v>
          </cell>
          <cell r="L3">
            <v>0</v>
          </cell>
          <cell r="M3">
            <v>0</v>
          </cell>
          <cell r="N3">
            <v>13473924</v>
          </cell>
          <cell r="O3">
            <v>40625.741793981484</v>
          </cell>
          <cell r="P3" t="str">
            <v>RANGEL BECERRA LUIS ALBERTO</v>
          </cell>
          <cell r="Q3">
            <v>0</v>
          </cell>
          <cell r="R3" t="str">
            <v>CENS SUCURSAL PAMPLONA</v>
          </cell>
          <cell r="S3">
            <v>0</v>
          </cell>
          <cell r="T3">
            <v>487033722</v>
          </cell>
          <cell r="V3">
            <v>0</v>
          </cell>
          <cell r="W3">
            <v>0</v>
          </cell>
          <cell r="X3">
            <v>0</v>
          </cell>
          <cell r="Y3">
            <v>0</v>
          </cell>
          <cell r="Z3">
            <v>0</v>
          </cell>
          <cell r="AC3">
            <v>0</v>
          </cell>
          <cell r="AD3">
            <v>2011</v>
          </cell>
          <cell r="AE3">
            <v>0</v>
          </cell>
          <cell r="AF3" t="str">
            <v>CERTIFICADO DISPONIBILIDAD PRESUPUESTAL</v>
          </cell>
          <cell r="AG3" t="str">
            <v>CV</v>
          </cell>
          <cell r="AH3" t="str">
            <v>CERTIFICADO DE VIGENCIAS FUTURAS</v>
          </cell>
          <cell r="AJ3">
            <v>0</v>
          </cell>
          <cell r="AL3" t="str">
            <v>S</v>
          </cell>
          <cell r="AM3" t="str">
            <v>C</v>
          </cell>
          <cell r="AN3" t="str">
            <v>N</v>
          </cell>
          <cell r="AQ3">
            <v>0</v>
          </cell>
          <cell r="AR3">
            <v>460</v>
          </cell>
          <cell r="AS3" t="str">
            <v>PROCESO FACTURACIÓN Y COBRANZAS</v>
          </cell>
        </row>
        <row r="4">
          <cell r="A4">
            <v>5317</v>
          </cell>
          <cell r="B4">
            <v>40574</v>
          </cell>
          <cell r="C4">
            <v>14</v>
          </cell>
          <cell r="D4" t="str">
            <v>CD</v>
          </cell>
          <cell r="E4" t="str">
            <v>RAD. # 1572 SOLICITUD DE CD VIGENCIA FUTURA PARA LA PRESTACION DEL SERVICIO DE PODA TECNICA DE LOS ARBOLES QUE OBSTACULIZAN LAS REDES ELECTRICAS DE DISTRIBUCION DE ALTA MEDIA Y BAJA TENSION, EN EL CASCO URBANO DE LA SUCURSAL DE TIBU, YA QUE EL CONTRATO SE</v>
          </cell>
          <cell r="G4" t="str">
            <v>N</v>
          </cell>
          <cell r="H4" t="str">
            <v>P</v>
          </cell>
          <cell r="I4">
            <v>1</v>
          </cell>
          <cell r="J4">
            <v>13235656</v>
          </cell>
          <cell r="K4" t="str">
            <v>TOBON SOSA MARIA CECILIA</v>
          </cell>
          <cell r="L4">
            <v>0</v>
          </cell>
          <cell r="M4">
            <v>0</v>
          </cell>
          <cell r="N4">
            <v>37256453</v>
          </cell>
          <cell r="O4">
            <v>40574</v>
          </cell>
          <cell r="P4" t="str">
            <v>RANGEL BECERRA LUIS ALBERTO</v>
          </cell>
          <cell r="Q4">
            <v>0</v>
          </cell>
          <cell r="R4" t="str">
            <v>CENS SUCURSAL TIBÚ</v>
          </cell>
          <cell r="S4">
            <v>0</v>
          </cell>
          <cell r="T4">
            <v>53532608</v>
          </cell>
          <cell r="V4">
            <v>0</v>
          </cell>
          <cell r="W4">
            <v>0</v>
          </cell>
          <cell r="X4">
            <v>0</v>
          </cell>
          <cell r="Y4">
            <v>0</v>
          </cell>
          <cell r="Z4">
            <v>0</v>
          </cell>
          <cell r="AC4">
            <v>0</v>
          </cell>
          <cell r="AD4">
            <v>2011</v>
          </cell>
          <cell r="AE4">
            <v>0</v>
          </cell>
          <cell r="AF4" t="str">
            <v>CERTIFICADO DISPONIBILIDAD PRESUPUESTAL</v>
          </cell>
          <cell r="AG4" t="str">
            <v>CV</v>
          </cell>
          <cell r="AH4" t="str">
            <v>CERTIFICADO DE VIGENCIAS FUTURAS</v>
          </cell>
          <cell r="AJ4">
            <v>0</v>
          </cell>
          <cell r="AL4" t="str">
            <v>S</v>
          </cell>
          <cell r="AM4" t="str">
            <v>C</v>
          </cell>
          <cell r="AN4" t="str">
            <v>N</v>
          </cell>
          <cell r="AQ4">
            <v>0</v>
          </cell>
          <cell r="AR4">
            <v>365</v>
          </cell>
          <cell r="AS4" t="str">
            <v>GESTION AMBIENTAL</v>
          </cell>
        </row>
        <row r="5">
          <cell r="A5">
            <v>5326</v>
          </cell>
          <cell r="B5">
            <v>40602</v>
          </cell>
          <cell r="C5">
            <v>14</v>
          </cell>
          <cell r="D5" t="str">
            <v>CD</v>
          </cell>
          <cell r="E5" t="str">
            <v>RAD. # 2814 VIGENCIA FUTURA SE REQUIERE PARA LA EJECUCION DE ACTIVIDADES DE MANTENIMIENTO EN SISTEMAS DE ALUMBRADO PUBLICO, REDES ENERGIZADAS DE BAJA TENSION Y/O  REDES DESENERGIZADAS DE MEDIA Y BAJA TENSION EN LOS MUNICIPIOS ATENDIDOS POR LA SUCURSAL TIB</v>
          </cell>
          <cell r="G5" t="str">
            <v>N</v>
          </cell>
          <cell r="H5" t="str">
            <v>P</v>
          </cell>
          <cell r="I5">
            <v>1</v>
          </cell>
          <cell r="J5">
            <v>13235656</v>
          </cell>
          <cell r="K5" t="str">
            <v>CHAUSTRE LARA JOSE RAFAEL</v>
          </cell>
          <cell r="L5">
            <v>0</v>
          </cell>
          <cell r="M5">
            <v>0</v>
          </cell>
          <cell r="N5">
            <v>13452676</v>
          </cell>
          <cell r="O5">
            <v>40602.711770833332</v>
          </cell>
          <cell r="P5" t="str">
            <v>RANGEL BECERRA LUIS ALBERTO</v>
          </cell>
          <cell r="Q5">
            <v>0</v>
          </cell>
          <cell r="R5" t="str">
            <v>CENS SUCURSAL TIBÚ</v>
          </cell>
          <cell r="S5">
            <v>0</v>
          </cell>
          <cell r="T5">
            <v>190145839</v>
          </cell>
          <cell r="V5">
            <v>0</v>
          </cell>
          <cell r="W5">
            <v>0</v>
          </cell>
          <cell r="X5">
            <v>0</v>
          </cell>
          <cell r="Y5">
            <v>0</v>
          </cell>
          <cell r="Z5">
            <v>0</v>
          </cell>
          <cell r="AC5">
            <v>0</v>
          </cell>
          <cell r="AD5">
            <v>2011</v>
          </cell>
          <cell r="AE5">
            <v>0</v>
          </cell>
          <cell r="AF5" t="str">
            <v>CERTIFICADO DISPONIBILIDAD PRESUPUESTAL</v>
          </cell>
          <cell r="AG5" t="str">
            <v>CV</v>
          </cell>
          <cell r="AH5" t="str">
            <v>CERTIFICADO DE VIGENCIAS FUTURAS</v>
          </cell>
          <cell r="AJ5">
            <v>0</v>
          </cell>
          <cell r="AL5" t="str">
            <v>S</v>
          </cell>
          <cell r="AM5" t="str">
            <v>C</v>
          </cell>
          <cell r="AN5" t="str">
            <v>N</v>
          </cell>
          <cell r="AQ5">
            <v>0</v>
          </cell>
          <cell r="AR5">
            <v>334</v>
          </cell>
          <cell r="AS5" t="str">
            <v>PROCESO TRANSPORTE DE ENERGÍA</v>
          </cell>
        </row>
        <row r="6">
          <cell r="A6">
            <v>5337</v>
          </cell>
          <cell r="B6">
            <v>40625</v>
          </cell>
          <cell r="C6">
            <v>14</v>
          </cell>
          <cell r="D6" t="str">
            <v>CD</v>
          </cell>
          <cell r="E6" t="str">
            <v>RAD. #4748 SOLICITUD DE CD VIGENCIA FUTURAPARA REGISTRAR EL CONTRATO INTEGRAL DE SERVICIO DE TOMA DE LECTURA, ENTREGA DE FACTURAS Y CORTE Y RECONEXION, YA QUE POR PRESTARSE LOS SERVICIOS EN CADA SUCURSAL, ESTE DEBE REGISTRARSE CON CARGO A CADA UNA DE ELLA</v>
          </cell>
          <cell r="G6" t="str">
            <v>N</v>
          </cell>
          <cell r="H6" t="str">
            <v>P</v>
          </cell>
          <cell r="I6">
            <v>1</v>
          </cell>
          <cell r="J6">
            <v>13235656</v>
          </cell>
          <cell r="K6" t="str">
            <v>CLAVIJO CACERES IVAN ANTONIO</v>
          </cell>
          <cell r="L6">
            <v>0</v>
          </cell>
          <cell r="M6">
            <v>0</v>
          </cell>
          <cell r="N6">
            <v>13473924</v>
          </cell>
          <cell r="O6">
            <v>40625.743136574078</v>
          </cell>
          <cell r="P6" t="str">
            <v>RANGEL BECERRA LUIS ALBERTO</v>
          </cell>
          <cell r="Q6">
            <v>0</v>
          </cell>
          <cell r="R6" t="str">
            <v>CENS SUCURSAL TIBÚ</v>
          </cell>
          <cell r="S6">
            <v>0</v>
          </cell>
          <cell r="T6">
            <v>398482137</v>
          </cell>
          <cell r="V6">
            <v>0</v>
          </cell>
          <cell r="W6">
            <v>0</v>
          </cell>
          <cell r="X6">
            <v>0</v>
          </cell>
          <cell r="Y6">
            <v>0</v>
          </cell>
          <cell r="Z6">
            <v>0</v>
          </cell>
          <cell r="AC6">
            <v>0</v>
          </cell>
          <cell r="AD6">
            <v>2011</v>
          </cell>
          <cell r="AE6">
            <v>0</v>
          </cell>
          <cell r="AF6" t="str">
            <v>CERTIFICADO DISPONIBILIDAD PRESUPUESTAL</v>
          </cell>
          <cell r="AG6" t="str">
            <v>CV</v>
          </cell>
          <cell r="AH6" t="str">
            <v>CERTIFICADO DE VIGENCIAS FUTURAS</v>
          </cell>
          <cell r="AJ6">
            <v>0</v>
          </cell>
          <cell r="AL6" t="str">
            <v>S</v>
          </cell>
          <cell r="AM6" t="str">
            <v>C</v>
          </cell>
          <cell r="AN6" t="str">
            <v>N</v>
          </cell>
          <cell r="AQ6">
            <v>0</v>
          </cell>
          <cell r="AR6">
            <v>460</v>
          </cell>
          <cell r="AS6" t="str">
            <v>PROCESO FACTURACIÓN Y COBRANZAS</v>
          </cell>
        </row>
        <row r="7">
          <cell r="A7">
            <v>5354</v>
          </cell>
          <cell r="B7">
            <v>40574</v>
          </cell>
          <cell r="C7">
            <v>15</v>
          </cell>
          <cell r="D7" t="str">
            <v>CD</v>
          </cell>
          <cell r="E7" t="str">
            <v>RAD. # 1574 SOLICITUD DE CD VIGENCIA FUTURA PARA LA PRESTACION DEL SERVICIO DE PODA TECNICA DE LOS ARBOLES QUE OBSTACULIZAN LAS REDES ELECTRICAS DE DISTRIBUCION DE ALTA MEDIA Y BAJA TENSION, EN EL CASCO URBANO DE LA SUCURSAL DE AGUACHICA, YA QUE EL CONTRA</v>
          </cell>
          <cell r="G7" t="str">
            <v>N</v>
          </cell>
          <cell r="H7" t="str">
            <v>P</v>
          </cell>
          <cell r="I7">
            <v>1</v>
          </cell>
          <cell r="J7">
            <v>13235656</v>
          </cell>
          <cell r="K7" t="str">
            <v>TOBON SOSA MARIA CECILIA</v>
          </cell>
          <cell r="L7">
            <v>0</v>
          </cell>
          <cell r="M7">
            <v>0</v>
          </cell>
          <cell r="N7">
            <v>37256453</v>
          </cell>
          <cell r="O7">
            <v>40574</v>
          </cell>
          <cell r="P7" t="str">
            <v>RANGEL BECERRA LUIS ALBERTO</v>
          </cell>
          <cell r="Q7">
            <v>0</v>
          </cell>
          <cell r="R7" t="str">
            <v>CENS SUCURSAL AGUACHICA</v>
          </cell>
          <cell r="S7">
            <v>0</v>
          </cell>
          <cell r="T7">
            <v>183706864</v>
          </cell>
          <cell r="V7">
            <v>0</v>
          </cell>
          <cell r="W7">
            <v>0</v>
          </cell>
          <cell r="X7">
            <v>0</v>
          </cell>
          <cell r="Y7">
            <v>0</v>
          </cell>
          <cell r="Z7">
            <v>0</v>
          </cell>
          <cell r="AC7">
            <v>0</v>
          </cell>
          <cell r="AD7">
            <v>2011</v>
          </cell>
          <cell r="AE7">
            <v>0</v>
          </cell>
          <cell r="AF7" t="str">
            <v>CERTIFICADO DISPONIBILIDAD PRESUPUESTAL</v>
          </cell>
          <cell r="AG7" t="str">
            <v>CV</v>
          </cell>
          <cell r="AH7" t="str">
            <v>CERTIFICADO DE VIGENCIAS FUTURAS</v>
          </cell>
          <cell r="AJ7">
            <v>0</v>
          </cell>
          <cell r="AL7" t="str">
            <v>S</v>
          </cell>
          <cell r="AM7" t="str">
            <v>C</v>
          </cell>
          <cell r="AN7" t="str">
            <v>N</v>
          </cell>
          <cell r="AQ7">
            <v>0</v>
          </cell>
          <cell r="AR7">
            <v>365</v>
          </cell>
          <cell r="AS7" t="str">
            <v>GESTION AMBIENTAL</v>
          </cell>
        </row>
        <row r="8">
          <cell r="A8">
            <v>5367</v>
          </cell>
          <cell r="B8">
            <v>40602</v>
          </cell>
          <cell r="C8">
            <v>15</v>
          </cell>
          <cell r="D8" t="str">
            <v>CD</v>
          </cell>
          <cell r="E8" t="str">
            <v>RADICADO MERCURIO # 2811 VIGENCIA FUTURA SE REQUIERE PARA LA EJECUCION DE ACTIVIDADES DE MANTENIMIENTO EN SISTEMAS DE ALUMBRADO PUBLICO, REDES ENERGIZADAS DE BAJA TENSION Y/O  REDES DESENERGIZADAS DE MEDIA Y BAJA TENSION EN LOS MUNICIPIOS ATENDIDOS POR LA</v>
          </cell>
          <cell r="G8" t="str">
            <v>N</v>
          </cell>
          <cell r="H8" t="str">
            <v>P</v>
          </cell>
          <cell r="I8">
            <v>1</v>
          </cell>
          <cell r="J8">
            <v>13235656</v>
          </cell>
          <cell r="K8" t="str">
            <v>CHAUSTRE LARA JOSE RAFAEL</v>
          </cell>
          <cell r="L8">
            <v>0</v>
          </cell>
          <cell r="M8">
            <v>0</v>
          </cell>
          <cell r="N8">
            <v>13452676</v>
          </cell>
          <cell r="O8">
            <v>40602.696631944447</v>
          </cell>
          <cell r="P8" t="str">
            <v>RANGEL BECERRA LUIS ALBERTO</v>
          </cell>
          <cell r="Q8">
            <v>0</v>
          </cell>
          <cell r="R8" t="str">
            <v>CENS SUCURSAL AGUACHICA</v>
          </cell>
          <cell r="S8">
            <v>0</v>
          </cell>
          <cell r="T8">
            <v>208284826</v>
          </cell>
          <cell r="V8">
            <v>0</v>
          </cell>
          <cell r="W8">
            <v>0</v>
          </cell>
          <cell r="X8">
            <v>0</v>
          </cell>
          <cell r="Y8">
            <v>0</v>
          </cell>
          <cell r="Z8">
            <v>0</v>
          </cell>
          <cell r="AC8">
            <v>0</v>
          </cell>
          <cell r="AD8">
            <v>2011</v>
          </cell>
          <cell r="AE8">
            <v>0</v>
          </cell>
          <cell r="AF8" t="str">
            <v>CERTIFICADO DISPONIBILIDAD PRESUPUESTAL</v>
          </cell>
          <cell r="AG8" t="str">
            <v>CV</v>
          </cell>
          <cell r="AH8" t="str">
            <v>CERTIFICADO DE VIGENCIAS FUTURAS</v>
          </cell>
          <cell r="AJ8">
            <v>0</v>
          </cell>
          <cell r="AL8" t="str">
            <v>S</v>
          </cell>
          <cell r="AM8" t="str">
            <v>C</v>
          </cell>
          <cell r="AN8" t="str">
            <v>N</v>
          </cell>
          <cell r="AQ8">
            <v>0</v>
          </cell>
          <cell r="AR8">
            <v>334</v>
          </cell>
          <cell r="AS8" t="str">
            <v>PROCESO TRANSPORTE DE ENERGÍA</v>
          </cell>
        </row>
        <row r="9">
          <cell r="A9">
            <v>5373</v>
          </cell>
          <cell r="B9">
            <v>40625</v>
          </cell>
          <cell r="C9">
            <v>15</v>
          </cell>
          <cell r="D9" t="str">
            <v>CD</v>
          </cell>
          <cell r="E9" t="str">
            <v>RAD. #4749 SOLICITUD DE CD VIGENCIA FUTURAPARA REGISTRAR EL CONTRATO INTEGRAL DE SERVICIO DE TOMA DE LECTURA, ENTREGA DE FACTURAS Y CORTE Y RECONEXION, YA QUE POR PRESTARSE LOS SERVICIOS EN CADA SUCURSAL, ESTE DEBE REGISTRARSE CON CARGO A CADA UNA DE ELLA</v>
          </cell>
          <cell r="G9" t="str">
            <v>N</v>
          </cell>
          <cell r="H9" t="str">
            <v>P</v>
          </cell>
          <cell r="I9">
            <v>1</v>
          </cell>
          <cell r="J9">
            <v>13235656</v>
          </cell>
          <cell r="K9" t="str">
            <v>CLAVIJO CACERES IVAN ANTONIO</v>
          </cell>
          <cell r="L9">
            <v>0</v>
          </cell>
          <cell r="M9">
            <v>0</v>
          </cell>
          <cell r="N9">
            <v>13473924</v>
          </cell>
          <cell r="O9">
            <v>40625.743703703702</v>
          </cell>
          <cell r="P9" t="str">
            <v>RANGEL BECERRA LUIS ALBERTO</v>
          </cell>
          <cell r="Q9">
            <v>0</v>
          </cell>
          <cell r="R9" t="str">
            <v>CENS SUCURSAL AGUACHICA</v>
          </cell>
          <cell r="S9">
            <v>0</v>
          </cell>
          <cell r="T9">
            <v>664136895</v>
          </cell>
          <cell r="V9">
            <v>0</v>
          </cell>
          <cell r="W9">
            <v>0</v>
          </cell>
          <cell r="X9">
            <v>0</v>
          </cell>
          <cell r="Y9">
            <v>0</v>
          </cell>
          <cell r="Z9">
            <v>0</v>
          </cell>
          <cell r="AC9">
            <v>0</v>
          </cell>
          <cell r="AD9">
            <v>2011</v>
          </cell>
          <cell r="AE9">
            <v>0</v>
          </cell>
          <cell r="AF9" t="str">
            <v>CERTIFICADO DISPONIBILIDAD PRESUPUESTAL</v>
          </cell>
          <cell r="AG9" t="str">
            <v>CV</v>
          </cell>
          <cell r="AH9" t="str">
            <v>CERTIFICADO DE VIGENCIAS FUTURAS</v>
          </cell>
          <cell r="AJ9">
            <v>0</v>
          </cell>
          <cell r="AL9" t="str">
            <v>S</v>
          </cell>
          <cell r="AM9" t="str">
            <v>C</v>
          </cell>
          <cell r="AN9" t="str">
            <v>N</v>
          </cell>
          <cell r="AQ9">
            <v>0</v>
          </cell>
          <cell r="AR9">
            <v>460</v>
          </cell>
          <cell r="AS9" t="str">
            <v>PROCESO FACTURACIÓN Y COBRANZAS</v>
          </cell>
        </row>
        <row r="10">
          <cell r="A10">
            <v>5385</v>
          </cell>
          <cell r="B10">
            <v>40574</v>
          </cell>
          <cell r="C10">
            <v>13</v>
          </cell>
          <cell r="D10" t="str">
            <v>CD</v>
          </cell>
          <cell r="E10" t="str">
            <v>RAD. # 1567 SOLICITUD DE CD VIGENCIA FUTURA PARA LA PRESTACION DEL SERVICIO DE PODA TECNICA DE LOS ARBOLES QUE OBSTACULIZAN LAS REDES ELECTRICAS DE DISTRIBUCION DE ALTA MEDIA Y BAJA TENSION, EN EL CASCO URBANO DE LA SUCURSAL DE OCAÑA, YA QUE EL CONTRATO S</v>
          </cell>
          <cell r="G10" t="str">
            <v>N</v>
          </cell>
          <cell r="H10" t="str">
            <v>P</v>
          </cell>
          <cell r="I10">
            <v>1</v>
          </cell>
          <cell r="J10">
            <v>13235656</v>
          </cell>
          <cell r="K10" t="str">
            <v>TOBON SOSA MARIA CECILIA</v>
          </cell>
          <cell r="L10">
            <v>0</v>
          </cell>
          <cell r="M10">
            <v>0</v>
          </cell>
          <cell r="N10">
            <v>37256453</v>
          </cell>
          <cell r="O10">
            <v>40574</v>
          </cell>
          <cell r="P10" t="str">
            <v>RANGEL BECERRA LUIS ALBERTO</v>
          </cell>
          <cell r="Q10">
            <v>0</v>
          </cell>
          <cell r="R10" t="str">
            <v>CENS SUCURSAL OCAÑA</v>
          </cell>
          <cell r="S10">
            <v>0</v>
          </cell>
          <cell r="T10">
            <v>30648311</v>
          </cell>
          <cell r="V10">
            <v>0</v>
          </cell>
          <cell r="W10">
            <v>0</v>
          </cell>
          <cell r="X10">
            <v>0</v>
          </cell>
          <cell r="Y10">
            <v>0</v>
          </cell>
          <cell r="Z10">
            <v>0</v>
          </cell>
          <cell r="AC10">
            <v>0</v>
          </cell>
          <cell r="AD10">
            <v>2011</v>
          </cell>
          <cell r="AE10">
            <v>0</v>
          </cell>
          <cell r="AF10" t="str">
            <v>CERTIFICADO DISPONIBILIDAD PRESUPUESTAL</v>
          </cell>
          <cell r="AG10" t="str">
            <v>CV</v>
          </cell>
          <cell r="AH10" t="str">
            <v>CERTIFICADO DE VIGENCIAS FUTURAS</v>
          </cell>
          <cell r="AJ10">
            <v>0</v>
          </cell>
          <cell r="AL10" t="str">
            <v>S</v>
          </cell>
          <cell r="AM10" t="str">
            <v>C</v>
          </cell>
          <cell r="AN10" t="str">
            <v>N</v>
          </cell>
          <cell r="AQ10">
            <v>0</v>
          </cell>
          <cell r="AR10">
            <v>365</v>
          </cell>
          <cell r="AS10" t="str">
            <v>GESTION AMBIENTAL</v>
          </cell>
        </row>
        <row r="11">
          <cell r="A11">
            <v>5410</v>
          </cell>
          <cell r="B11">
            <v>40625</v>
          </cell>
          <cell r="C11">
            <v>13</v>
          </cell>
          <cell r="D11" t="str">
            <v>CD</v>
          </cell>
          <cell r="E11" t="str">
            <v>RAD. #4745 SOLICITUD DE CD VIGENCIA FUTURAPARA REGISTRAR EL CONTRATO INTEGRAL DE SERVICIO DE TOMA DE LECTURA, ENTREGA DE FACTURAS Y CORTE Y RECONEXION, YA QUE POR PRESTARSE LOS SERVICIOS EN CADA SUCURSAL, ESTE DEBE REGISTRARSE CON CARGO A CADA UNA DE ELLA</v>
          </cell>
          <cell r="G11" t="str">
            <v>N</v>
          </cell>
          <cell r="H11" t="str">
            <v>P</v>
          </cell>
          <cell r="I11">
            <v>1</v>
          </cell>
          <cell r="J11">
            <v>13235656</v>
          </cell>
          <cell r="K11" t="str">
            <v>CLAVIJO CACERES IVAN ANTONIO</v>
          </cell>
          <cell r="L11">
            <v>0</v>
          </cell>
          <cell r="M11">
            <v>0</v>
          </cell>
          <cell r="N11">
            <v>13473924</v>
          </cell>
          <cell r="O11">
            <v>40625.742615740739</v>
          </cell>
          <cell r="P11" t="str">
            <v>RANGEL BECERRA LUIS ALBERTO</v>
          </cell>
          <cell r="Q11">
            <v>0</v>
          </cell>
          <cell r="R11" t="str">
            <v>CENS SUCURSAL OCAÑA</v>
          </cell>
          <cell r="S11">
            <v>0</v>
          </cell>
          <cell r="T11">
            <v>1062619031</v>
          </cell>
          <cell r="V11">
            <v>0</v>
          </cell>
          <cell r="W11">
            <v>0</v>
          </cell>
          <cell r="X11">
            <v>0</v>
          </cell>
          <cell r="Y11">
            <v>0</v>
          </cell>
          <cell r="Z11">
            <v>0</v>
          </cell>
          <cell r="AC11">
            <v>0</v>
          </cell>
          <cell r="AD11">
            <v>2011</v>
          </cell>
          <cell r="AE11">
            <v>0</v>
          </cell>
          <cell r="AF11" t="str">
            <v>CERTIFICADO DISPONIBILIDAD PRESUPUESTAL</v>
          </cell>
          <cell r="AG11" t="str">
            <v>CV</v>
          </cell>
          <cell r="AH11" t="str">
            <v>CERTIFICADO DE VIGENCIAS FUTURAS</v>
          </cell>
          <cell r="AJ11">
            <v>0</v>
          </cell>
          <cell r="AL11" t="str">
            <v>S</v>
          </cell>
          <cell r="AM11" t="str">
            <v>C</v>
          </cell>
          <cell r="AN11" t="str">
            <v>N</v>
          </cell>
          <cell r="AQ11">
            <v>0</v>
          </cell>
          <cell r="AR11">
            <v>460</v>
          </cell>
          <cell r="AS11" t="str">
            <v>PROCESO FACTURACIÓN Y COBRANZAS</v>
          </cell>
        </row>
        <row r="12">
          <cell r="A12">
            <v>6770</v>
          </cell>
          <cell r="B12">
            <v>40547</v>
          </cell>
          <cell r="C12">
            <v>11</v>
          </cell>
          <cell r="D12" t="str">
            <v>CD</v>
          </cell>
          <cell r="E12" t="str">
            <v>RAD. # 177 SOLICITUD DE CD VIGENCIA FUTURA PARA LA EJECUCION DE ACTIVIDADES OPERATIVAS DEL PROCESO DE FACTURACION DE CENS S.A. ESP, SEGUN LA APROBACION DE JUNTA DIRECTIVA DE CENS EN SESIÓN NO. 714</v>
          </cell>
          <cell r="G12" t="str">
            <v>N</v>
          </cell>
          <cell r="H12" t="str">
            <v>P</v>
          </cell>
          <cell r="I12">
            <v>1</v>
          </cell>
          <cell r="J12">
            <v>13235656</v>
          </cell>
          <cell r="K12" t="str">
            <v>CLAVIJO CACERES IVAN ANTONIO</v>
          </cell>
          <cell r="L12">
            <v>0</v>
          </cell>
          <cell r="M12">
            <v>0</v>
          </cell>
          <cell r="N12">
            <v>13473924</v>
          </cell>
          <cell r="O12">
            <v>40547</v>
          </cell>
          <cell r="P12" t="str">
            <v>RANGEL BECERRA LUIS ALBERTO</v>
          </cell>
          <cell r="Q12">
            <v>0</v>
          </cell>
          <cell r="R12" t="str">
            <v>CENS PRINCIPAL CÚCUTA</v>
          </cell>
          <cell r="S12">
            <v>0</v>
          </cell>
          <cell r="T12">
            <v>4427579293</v>
          </cell>
          <cell r="V12">
            <v>0</v>
          </cell>
          <cell r="W12">
            <v>0</v>
          </cell>
          <cell r="X12">
            <v>0</v>
          </cell>
          <cell r="Y12">
            <v>0</v>
          </cell>
          <cell r="Z12">
            <v>0</v>
          </cell>
          <cell r="AC12">
            <v>0</v>
          </cell>
          <cell r="AD12">
            <v>2011</v>
          </cell>
          <cell r="AE12">
            <v>0</v>
          </cell>
          <cell r="AF12" t="str">
            <v>CERTIFICADO DISPONIBILIDAD PRESUPUESTAL</v>
          </cell>
          <cell r="AG12" t="str">
            <v>CV</v>
          </cell>
          <cell r="AH12" t="str">
            <v>CERTIFICADO DE VIGENCIAS FUTURAS</v>
          </cell>
          <cell r="AJ12">
            <v>0</v>
          </cell>
          <cell r="AL12" t="str">
            <v>S</v>
          </cell>
          <cell r="AM12" t="str">
            <v>C</v>
          </cell>
          <cell r="AN12" t="str">
            <v>N</v>
          </cell>
          <cell r="AQ12">
            <v>0</v>
          </cell>
          <cell r="AR12">
            <v>460</v>
          </cell>
          <cell r="AS12" t="str">
            <v>PROCESO FACTURACIÓN Y COBRANZAS</v>
          </cell>
        </row>
        <row r="13">
          <cell r="A13">
            <v>6771</v>
          </cell>
          <cell r="B13">
            <v>40547</v>
          </cell>
          <cell r="C13">
            <v>11</v>
          </cell>
          <cell r="D13" t="str">
            <v>CD</v>
          </cell>
          <cell r="E13" t="str">
            <v>RAD. # 177 SOLICITUD DE CD VIGENCIA FUTURA PARA LA EJECUCION DE ACTIVIDADES OPERATIVAS DEL PROCESO DE FACTURACION DE CENS S.A. ESP, SEGUN LA APROBACION DE JUNTA DIRECTIVA DE CENS EN SESIÓN NO. 714</v>
          </cell>
          <cell r="G13" t="str">
            <v>N</v>
          </cell>
          <cell r="H13" t="str">
            <v>P</v>
          </cell>
          <cell r="I13">
            <v>1</v>
          </cell>
          <cell r="J13">
            <v>110</v>
          </cell>
          <cell r="K13" t="str">
            <v>CLAVIJO CACERES IVAN ANTONIO</v>
          </cell>
          <cell r="L13">
            <v>0</v>
          </cell>
          <cell r="M13">
            <v>0</v>
          </cell>
          <cell r="N13">
            <v>13473924</v>
          </cell>
          <cell r="O13">
            <v>40547</v>
          </cell>
          <cell r="P13" t="str">
            <v>JUNTA   DIRECTIVA CENS</v>
          </cell>
          <cell r="Q13">
            <v>0</v>
          </cell>
          <cell r="R13" t="str">
            <v>CENS PRINCIPAL CÚCUTA</v>
          </cell>
          <cell r="S13">
            <v>0</v>
          </cell>
          <cell r="T13">
            <v>1106894823</v>
          </cell>
          <cell r="V13">
            <v>0</v>
          </cell>
          <cell r="W13">
            <v>0</v>
          </cell>
          <cell r="X13">
            <v>0</v>
          </cell>
          <cell r="Y13">
            <v>0</v>
          </cell>
          <cell r="Z13">
            <v>0</v>
          </cell>
          <cell r="AC13">
            <v>0</v>
          </cell>
          <cell r="AD13">
            <v>2011</v>
          </cell>
          <cell r="AE13">
            <v>0</v>
          </cell>
          <cell r="AF13" t="str">
            <v>CERTIFICADO DISPONIBILIDAD PRESUPUESTAL</v>
          </cell>
          <cell r="AG13" t="str">
            <v>CV</v>
          </cell>
          <cell r="AH13" t="str">
            <v>CERTIFICADO DE VIGENCIAS FUTURAS</v>
          </cell>
          <cell r="AJ13">
            <v>0</v>
          </cell>
          <cell r="AL13" t="str">
            <v>S</v>
          </cell>
          <cell r="AM13" t="str">
            <v>C</v>
          </cell>
          <cell r="AN13" t="str">
            <v>N</v>
          </cell>
          <cell r="AQ13">
            <v>0</v>
          </cell>
          <cell r="AR13">
            <v>460</v>
          </cell>
          <cell r="AS13" t="str">
            <v>PROCESO FACTURACIÓN Y COBRANZAS</v>
          </cell>
        </row>
        <row r="14">
          <cell r="A14">
            <v>6912</v>
          </cell>
          <cell r="B14">
            <v>40582</v>
          </cell>
          <cell r="C14">
            <v>11</v>
          </cell>
          <cell r="D14" t="str">
            <v>CD</v>
          </cell>
          <cell r="E14" t="str">
            <v>RAD. # 1845 SOLICITUD DE CD VIGENCIA FUTURA PARA INICAR PROCESO DE CONTRATACION PARA EL AÑO 2012 PARA LA PRESTACIÓN DE LOS SERVICIOS DE IMPRESIÓN VARIABLE Y COMPLEMENTARIA BAJO LA MODALIDAD DE OUTSOURCING PARA ATENDER LAS NECESIDADES DE CENTRALES ELECTRIC</v>
          </cell>
          <cell r="G14" t="str">
            <v>N</v>
          </cell>
          <cell r="H14" t="str">
            <v>P</v>
          </cell>
          <cell r="I14">
            <v>1</v>
          </cell>
          <cell r="J14">
            <v>13235656</v>
          </cell>
          <cell r="K14" t="str">
            <v>CLAVIJO CACERES IVAN ANTONIO</v>
          </cell>
          <cell r="L14">
            <v>0</v>
          </cell>
          <cell r="M14">
            <v>0</v>
          </cell>
          <cell r="N14">
            <v>13473924</v>
          </cell>
          <cell r="O14">
            <v>40582.323055555556</v>
          </cell>
          <cell r="P14" t="str">
            <v>RANGEL BECERRA LUIS ALBERTO</v>
          </cell>
          <cell r="Q14">
            <v>0</v>
          </cell>
          <cell r="R14" t="str">
            <v>CENS PRINCIPAL CÚCUTA</v>
          </cell>
          <cell r="S14">
            <v>0</v>
          </cell>
          <cell r="T14">
            <v>41978000</v>
          </cell>
          <cell r="V14">
            <v>0</v>
          </cell>
          <cell r="W14">
            <v>0</v>
          </cell>
          <cell r="X14">
            <v>0</v>
          </cell>
          <cell r="Y14">
            <v>0</v>
          </cell>
          <cell r="Z14">
            <v>0</v>
          </cell>
          <cell r="AC14">
            <v>0</v>
          </cell>
          <cell r="AD14">
            <v>2011</v>
          </cell>
          <cell r="AE14">
            <v>0</v>
          </cell>
          <cell r="AF14" t="str">
            <v>CERTIFICADO DISPONIBILIDAD PRESUPUESTAL</v>
          </cell>
          <cell r="AG14" t="str">
            <v>CV</v>
          </cell>
          <cell r="AH14" t="str">
            <v>CERTIFICADO DE VIGENCIAS FUTURAS</v>
          </cell>
          <cell r="AJ14">
            <v>0</v>
          </cell>
          <cell r="AL14" t="str">
            <v>S</v>
          </cell>
          <cell r="AM14" t="str">
            <v>C</v>
          </cell>
          <cell r="AN14" t="str">
            <v>N</v>
          </cell>
          <cell r="AQ14">
            <v>0</v>
          </cell>
          <cell r="AR14">
            <v>460</v>
          </cell>
          <cell r="AS14" t="str">
            <v>PROCESO FACTURACIÓN Y COBRANZAS</v>
          </cell>
        </row>
        <row r="15">
          <cell r="A15">
            <v>7061</v>
          </cell>
          <cell r="B15">
            <v>40613</v>
          </cell>
          <cell r="C15">
            <v>11</v>
          </cell>
          <cell r="D15" t="str">
            <v>CD</v>
          </cell>
          <cell r="E15" t="str">
            <v>RAD #3086, SOLICITUD DE CD VIGENCIA FUTURA, PARA LA COMPRA DE ENERGÍA Y POTENCIA CON DESTINO AL MERCADO REGULADO Y NO REGULADO, PARA CUBRIR LA DEMANDA PROYECTADA DE LOS MERCADOS DE CENS, SEGÚN REUNIÓN 716 DE JUNTA DIRECTIVA.</v>
          </cell>
          <cell r="G15" t="str">
            <v>N</v>
          </cell>
          <cell r="H15" t="str">
            <v>P</v>
          </cell>
          <cell r="I15">
            <v>1</v>
          </cell>
          <cell r="J15">
            <v>110</v>
          </cell>
          <cell r="K15" t="str">
            <v>MONDRAGON VILLAMIZAR WILLIAM</v>
          </cell>
          <cell r="L15">
            <v>0</v>
          </cell>
          <cell r="M15">
            <v>0</v>
          </cell>
          <cell r="N15">
            <v>13500747</v>
          </cell>
          <cell r="O15">
            <v>40613.416331018518</v>
          </cell>
          <cell r="P15" t="str">
            <v>JUNTA   DIRECTIVA CENS</v>
          </cell>
          <cell r="Q15">
            <v>0</v>
          </cell>
          <cell r="R15" t="str">
            <v>CENS PRINCIPAL CÚCUTA</v>
          </cell>
          <cell r="S15">
            <v>0</v>
          </cell>
          <cell r="T15">
            <v>16235000000</v>
          </cell>
          <cell r="V15">
            <v>0</v>
          </cell>
          <cell r="W15">
            <v>0</v>
          </cell>
          <cell r="X15">
            <v>0</v>
          </cell>
          <cell r="Y15">
            <v>0</v>
          </cell>
          <cell r="Z15">
            <v>0</v>
          </cell>
          <cell r="AC15">
            <v>0</v>
          </cell>
          <cell r="AD15">
            <v>2011</v>
          </cell>
          <cell r="AE15">
            <v>0</v>
          </cell>
          <cell r="AF15" t="str">
            <v>CERTIFICADO DISPONIBILIDAD PRESUPUESTAL</v>
          </cell>
          <cell r="AG15" t="str">
            <v>CV</v>
          </cell>
          <cell r="AH15" t="str">
            <v>CERTIFICADO DE VIGENCIAS FUTURAS</v>
          </cell>
          <cell r="AJ15">
            <v>0</v>
          </cell>
          <cell r="AL15" t="str">
            <v>S</v>
          </cell>
          <cell r="AM15" t="str">
            <v>C</v>
          </cell>
          <cell r="AN15" t="str">
            <v>N</v>
          </cell>
          <cell r="AQ15">
            <v>0</v>
          </cell>
          <cell r="AR15">
            <v>410</v>
          </cell>
          <cell r="AS15" t="str">
            <v>MERCADO MAYORISTA</v>
          </cell>
        </row>
        <row r="16">
          <cell r="A16">
            <v>7062</v>
          </cell>
          <cell r="B16">
            <v>40613</v>
          </cell>
          <cell r="C16">
            <v>11</v>
          </cell>
          <cell r="D16" t="str">
            <v>CD</v>
          </cell>
          <cell r="E16" t="str">
            <v>RAD #3086, SOLICITUD DE CD VIGENCIA FUTURA, PARA LA COMPRA DE ENERGÍA Y POTENCIA CON DESTINO AL MERCADO REGULADO Y NO REGULADO, PARA CUBRIR LA DEMANDA PROYECTADA DE LOS MERCADOS DE CENS, SEGÚN REUNIÓN 716 DE JUNTA DIRECTIVA.</v>
          </cell>
          <cell r="G16" t="str">
            <v>N</v>
          </cell>
          <cell r="H16" t="str">
            <v>P</v>
          </cell>
          <cell r="I16">
            <v>1</v>
          </cell>
          <cell r="J16">
            <v>110</v>
          </cell>
          <cell r="K16" t="str">
            <v>MONDRAGON VILLAMIZAR WILLIAM</v>
          </cell>
          <cell r="L16">
            <v>0</v>
          </cell>
          <cell r="M16">
            <v>0</v>
          </cell>
          <cell r="N16">
            <v>13500747</v>
          </cell>
          <cell r="O16">
            <v>40613.436064814814</v>
          </cell>
          <cell r="P16" t="str">
            <v>JUNTA   DIRECTIVA CENS</v>
          </cell>
          <cell r="Q16">
            <v>0</v>
          </cell>
          <cell r="R16" t="str">
            <v>CENS PRINCIPAL CÚCUTA</v>
          </cell>
          <cell r="S16">
            <v>0</v>
          </cell>
          <cell r="T16">
            <v>106354000000</v>
          </cell>
          <cell r="V16">
            <v>0</v>
          </cell>
          <cell r="W16">
            <v>0</v>
          </cell>
          <cell r="X16">
            <v>0</v>
          </cell>
          <cell r="Y16">
            <v>0</v>
          </cell>
          <cell r="Z16">
            <v>0</v>
          </cell>
          <cell r="AC16">
            <v>0</v>
          </cell>
          <cell r="AD16">
            <v>2011</v>
          </cell>
          <cell r="AE16">
            <v>0</v>
          </cell>
          <cell r="AF16" t="str">
            <v>CERTIFICADO DISPONIBILIDAD PRESUPUESTAL</v>
          </cell>
          <cell r="AG16" t="str">
            <v>CV</v>
          </cell>
          <cell r="AH16" t="str">
            <v>CERTIFICADO DE VIGENCIAS FUTURAS</v>
          </cell>
          <cell r="AJ16">
            <v>0</v>
          </cell>
          <cell r="AL16" t="str">
            <v>S</v>
          </cell>
          <cell r="AM16" t="str">
            <v>C</v>
          </cell>
          <cell r="AN16" t="str">
            <v>N</v>
          </cell>
          <cell r="AQ16">
            <v>0</v>
          </cell>
          <cell r="AR16">
            <v>410</v>
          </cell>
          <cell r="AS16" t="str">
            <v>MERCADO MAYORISTA</v>
          </cell>
        </row>
        <row r="17">
          <cell r="A17">
            <v>7063</v>
          </cell>
          <cell r="B17">
            <v>40613</v>
          </cell>
          <cell r="C17">
            <v>11</v>
          </cell>
          <cell r="D17" t="str">
            <v>CD</v>
          </cell>
          <cell r="E17" t="str">
            <v>RAD #3086, SOLICITUD DE CD VIGENCIA FUTURA, PARA LA COMPRA DE ENERGÍA Y POTENCIA CON DESTINO AL MERCADO REGULADO Y NO REGULADO, PARA CUBRIR LA DEMANDA PROYECTADA DE LOS MERCADOS DE CENS, SEGÚN REUNIÓN 716 DE JUNTA DIRECTIVA.</v>
          </cell>
          <cell r="G17" t="str">
            <v>N</v>
          </cell>
          <cell r="H17" t="str">
            <v>P</v>
          </cell>
          <cell r="I17">
            <v>1</v>
          </cell>
          <cell r="J17">
            <v>110</v>
          </cell>
          <cell r="K17" t="str">
            <v>MONDRAGON VILLAMIZAR WILLIAM</v>
          </cell>
          <cell r="L17">
            <v>0</v>
          </cell>
          <cell r="M17">
            <v>0</v>
          </cell>
          <cell r="N17">
            <v>13500747</v>
          </cell>
          <cell r="O17">
            <v>40613.444780092592</v>
          </cell>
          <cell r="P17" t="str">
            <v>JUNTA   DIRECTIVA CENS</v>
          </cell>
          <cell r="Q17">
            <v>0</v>
          </cell>
          <cell r="R17" t="str">
            <v>CENS PRINCIPAL CÚCUTA</v>
          </cell>
          <cell r="S17">
            <v>0</v>
          </cell>
          <cell r="T17">
            <v>200310000000</v>
          </cell>
          <cell r="V17">
            <v>0</v>
          </cell>
          <cell r="W17">
            <v>0</v>
          </cell>
          <cell r="X17">
            <v>0</v>
          </cell>
          <cell r="Y17">
            <v>0</v>
          </cell>
          <cell r="Z17">
            <v>0</v>
          </cell>
          <cell r="AC17">
            <v>0</v>
          </cell>
          <cell r="AD17">
            <v>2011</v>
          </cell>
          <cell r="AE17">
            <v>0</v>
          </cell>
          <cell r="AF17" t="str">
            <v>CERTIFICADO DISPONIBILIDAD PRESUPUESTAL</v>
          </cell>
          <cell r="AG17" t="str">
            <v>CV</v>
          </cell>
          <cell r="AH17" t="str">
            <v>CERTIFICADO DE VIGENCIAS FUTURAS</v>
          </cell>
          <cell r="AJ17">
            <v>0</v>
          </cell>
          <cell r="AL17" t="str">
            <v>S</v>
          </cell>
          <cell r="AM17" t="str">
            <v>C</v>
          </cell>
          <cell r="AN17" t="str">
            <v>N</v>
          </cell>
          <cell r="AQ17">
            <v>0</v>
          </cell>
          <cell r="AR17">
            <v>410</v>
          </cell>
          <cell r="AS17" t="str">
            <v>MERCADO MAYORISTA</v>
          </cell>
        </row>
        <row r="18">
          <cell r="A18">
            <v>7099</v>
          </cell>
          <cell r="B18">
            <v>40630</v>
          </cell>
          <cell r="C18">
            <v>11</v>
          </cell>
          <cell r="D18" t="str">
            <v>CD</v>
          </cell>
          <cell r="E18" t="str">
            <v>RADICADO #4284, SOLICITUD DE CD VIGENCIA FUTURA PARA SUSCRIBIR UN CONTRATO DE CONEXIÓN CON ISA QUE REGULE SUS RELACIONES TÉCNICAS, COMERCIALES Y ADMINISTRATIVAS, SEGÚN APROBADO POR JUNTA DIRECTIVA 717 DEL 25 DE MARZO DEL 2011.</v>
          </cell>
          <cell r="G18" t="str">
            <v>N</v>
          </cell>
          <cell r="H18" t="str">
            <v>P</v>
          </cell>
          <cell r="I18">
            <v>1</v>
          </cell>
          <cell r="J18">
            <v>110</v>
          </cell>
          <cell r="K18" t="str">
            <v>MONDRAGON VILLAMIZAR WILLIAM</v>
          </cell>
          <cell r="L18">
            <v>0</v>
          </cell>
          <cell r="M18">
            <v>0</v>
          </cell>
          <cell r="N18">
            <v>13500747</v>
          </cell>
          <cell r="O18">
            <v>40630.619398148148</v>
          </cell>
          <cell r="P18" t="str">
            <v>JUNTA   DIRECTIVA CENS</v>
          </cell>
          <cell r="Q18">
            <v>0</v>
          </cell>
          <cell r="R18" t="str">
            <v>CENS PRINCIPAL CÚCUTA</v>
          </cell>
          <cell r="S18">
            <v>0</v>
          </cell>
          <cell r="T18">
            <v>1400000000</v>
          </cell>
          <cell r="V18">
            <v>0</v>
          </cell>
          <cell r="W18">
            <v>0</v>
          </cell>
          <cell r="X18">
            <v>0</v>
          </cell>
          <cell r="Y18">
            <v>0</v>
          </cell>
          <cell r="Z18">
            <v>0</v>
          </cell>
          <cell r="AC18">
            <v>0</v>
          </cell>
          <cell r="AD18">
            <v>2011</v>
          </cell>
          <cell r="AE18">
            <v>0</v>
          </cell>
          <cell r="AF18" t="str">
            <v>CERTIFICADO DISPONIBILIDAD PRESUPUESTAL</v>
          </cell>
          <cell r="AG18" t="str">
            <v>CV</v>
          </cell>
          <cell r="AH18" t="str">
            <v>CERTIFICADO DE VIGENCIAS FUTURAS</v>
          </cell>
          <cell r="AJ18">
            <v>0</v>
          </cell>
          <cell r="AL18" t="str">
            <v>S</v>
          </cell>
          <cell r="AM18" t="str">
            <v>C</v>
          </cell>
          <cell r="AN18" t="str">
            <v>N</v>
          </cell>
          <cell r="AQ18">
            <v>0</v>
          </cell>
          <cell r="AR18">
            <v>333</v>
          </cell>
          <cell r="AS18" t="str">
            <v>PROCESO CONEXIÓN AL USUARIO</v>
          </cell>
        </row>
        <row r="19">
          <cell r="A19">
            <v>7117</v>
          </cell>
          <cell r="B19">
            <v>40633</v>
          </cell>
          <cell r="C19">
            <v>11</v>
          </cell>
          <cell r="D19" t="str">
            <v>CD</v>
          </cell>
          <cell r="E19" t="str">
            <v>RADICADO MERCURIO # 5232 SOLICITUD DE CD VIGENCIA FUTURA  PARA INICIAR EL PROCESO CUYO OBJETO ES CONTRATAR UNA CUADRILLA PARA EJECUTAR LAS ACTIVIDADES DE MANTENIMIENTO SOBRE EL SISTEMA DE TRANSMISIÓN DE CENS.</v>
          </cell>
          <cell r="G19" t="str">
            <v>N</v>
          </cell>
          <cell r="H19" t="str">
            <v>P</v>
          </cell>
          <cell r="I19">
            <v>1</v>
          </cell>
          <cell r="J19">
            <v>13235656</v>
          </cell>
          <cell r="K19" t="str">
            <v>CHAUSTRE LARA JOSE RAFAEL</v>
          </cell>
          <cell r="L19">
            <v>0</v>
          </cell>
          <cell r="M19">
            <v>0</v>
          </cell>
          <cell r="N19">
            <v>13452676</v>
          </cell>
          <cell r="O19">
            <v>40633.713136574072</v>
          </cell>
          <cell r="P19" t="str">
            <v>RANGEL BECERRA LUIS ALBERTO</v>
          </cell>
          <cell r="Q19">
            <v>0</v>
          </cell>
          <cell r="R19" t="str">
            <v>CENS PRINCIPAL CÚCUTA</v>
          </cell>
          <cell r="S19">
            <v>0</v>
          </cell>
          <cell r="T19">
            <v>98500000</v>
          </cell>
          <cell r="V19">
            <v>0</v>
          </cell>
          <cell r="W19">
            <v>0</v>
          </cell>
          <cell r="X19">
            <v>0</v>
          </cell>
          <cell r="Y19">
            <v>0</v>
          </cell>
          <cell r="Z19">
            <v>0</v>
          </cell>
          <cell r="AC19">
            <v>0</v>
          </cell>
          <cell r="AD19">
            <v>2011</v>
          </cell>
          <cell r="AE19">
            <v>0</v>
          </cell>
          <cell r="AF19" t="str">
            <v>CERTIFICADO DISPONIBILIDAD PRESUPUESTAL</v>
          </cell>
          <cell r="AG19" t="str">
            <v>CV</v>
          </cell>
          <cell r="AH19" t="str">
            <v>CERTIFICADO DE VIGENCIAS FUTURAS</v>
          </cell>
          <cell r="AJ19">
            <v>0</v>
          </cell>
          <cell r="AL19" t="str">
            <v>S</v>
          </cell>
          <cell r="AM19" t="str">
            <v>C</v>
          </cell>
          <cell r="AN19" t="str">
            <v>N</v>
          </cell>
          <cell r="AQ19">
            <v>0</v>
          </cell>
          <cell r="AR19">
            <v>334</v>
          </cell>
          <cell r="AS19" t="str">
            <v>PROCESO TRANSPORTE DE ENERGÍA</v>
          </cell>
        </row>
        <row r="20">
          <cell r="A20">
            <v>7221</v>
          </cell>
          <cell r="B20">
            <v>40672</v>
          </cell>
          <cell r="C20">
            <v>11</v>
          </cell>
          <cell r="D20" t="str">
            <v>CD</v>
          </cell>
          <cell r="E20" t="str">
            <v>RAD MER. # 6240, LA JD 718 APROBO, VER AUTORIZACIÓN DE JD NRO. 066. PARA INCREMENTAR EN 100 COMPUTADORES EL ARRENDAMIENTO OPERATIVO POR UN PLAZO DE TRES (3) AÑOS, SEGÚN ACTA DE EJECUCIÓN NRO. 002-2010 SUSCRITA SOPORTAR LA IMPLANTACIÓN DEL SISTEMA COMERCIA</v>
          </cell>
          <cell r="G20" t="str">
            <v>N</v>
          </cell>
          <cell r="H20" t="str">
            <v>P</v>
          </cell>
          <cell r="I20">
            <v>1</v>
          </cell>
          <cell r="J20">
            <v>110</v>
          </cell>
          <cell r="K20" t="str">
            <v>HERNANDEZ CORONA MARTHA LILIANA</v>
          </cell>
          <cell r="L20">
            <v>0</v>
          </cell>
          <cell r="M20">
            <v>0</v>
          </cell>
          <cell r="N20">
            <v>60314124</v>
          </cell>
          <cell r="O20">
            <v>40672.32440972222</v>
          </cell>
          <cell r="P20" t="str">
            <v>JUNTA   DIRECTIVA CENS</v>
          </cell>
          <cell r="Q20">
            <v>0</v>
          </cell>
          <cell r="R20" t="str">
            <v>CENS PRINCIPAL CÚCUTA</v>
          </cell>
          <cell r="S20">
            <v>0</v>
          </cell>
          <cell r="T20">
            <v>121000000</v>
          </cell>
          <cell r="V20">
            <v>0</v>
          </cell>
          <cell r="W20">
            <v>0</v>
          </cell>
          <cell r="X20">
            <v>0</v>
          </cell>
          <cell r="Y20">
            <v>0</v>
          </cell>
          <cell r="Z20">
            <v>0</v>
          </cell>
          <cell r="AC20">
            <v>0</v>
          </cell>
          <cell r="AD20">
            <v>2011</v>
          </cell>
          <cell r="AE20">
            <v>0</v>
          </cell>
          <cell r="AF20" t="str">
            <v>CERTIFICADO DISPONIBILIDAD PRESUPUESTAL</v>
          </cell>
          <cell r="AG20" t="str">
            <v>CV</v>
          </cell>
          <cell r="AH20" t="str">
            <v>CERTIFICADO DE VIGENCIAS FUTURAS</v>
          </cell>
          <cell r="AJ20">
            <v>0</v>
          </cell>
          <cell r="AL20" t="str">
            <v>S</v>
          </cell>
          <cell r="AM20" t="str">
            <v>C</v>
          </cell>
          <cell r="AN20" t="str">
            <v>N</v>
          </cell>
          <cell r="AQ20">
            <v>0</v>
          </cell>
          <cell r="AR20">
            <v>250</v>
          </cell>
          <cell r="AS20" t="str">
            <v>SISTEMAS</v>
          </cell>
        </row>
        <row r="21">
          <cell r="A21">
            <v>7222</v>
          </cell>
          <cell r="B21">
            <v>40672</v>
          </cell>
          <cell r="C21">
            <v>11</v>
          </cell>
          <cell r="D21" t="str">
            <v>CD</v>
          </cell>
          <cell r="E21" t="str">
            <v>RAD MER. # 6240, LA JD 718 APROBO, VER AUTORIZACIÓN DE JD NRO. 066. PARA INCREMENTAR EN 100 COMPUTADORES EL ARRENDAMIENTO OPERATIVO POR UN PLAZO DE TRES (3) AÑOS, SEGÚN ACTA DE EJECUCIÓN NRO. 002-2010 SUSCRITA SOPORTAR LA IMPLANTACIÓN DEL SISTEMA COMERCIA</v>
          </cell>
          <cell r="G21" t="str">
            <v>N</v>
          </cell>
          <cell r="H21" t="str">
            <v>P</v>
          </cell>
          <cell r="I21">
            <v>1</v>
          </cell>
          <cell r="J21">
            <v>110</v>
          </cell>
          <cell r="K21" t="str">
            <v>HERNANDEZ CORONA MARTHA LILIANA</v>
          </cell>
          <cell r="L21">
            <v>0</v>
          </cell>
          <cell r="M21">
            <v>0</v>
          </cell>
          <cell r="N21">
            <v>60314124</v>
          </cell>
          <cell r="O21">
            <v>40672.328113425923</v>
          </cell>
          <cell r="P21" t="str">
            <v>JUNTA   DIRECTIVA CENS</v>
          </cell>
          <cell r="Q21">
            <v>0</v>
          </cell>
          <cell r="R21" t="str">
            <v>CENS PRINCIPAL CÚCUTA</v>
          </cell>
          <cell r="S21">
            <v>0</v>
          </cell>
          <cell r="T21">
            <v>121000000</v>
          </cell>
          <cell r="V21">
            <v>0</v>
          </cell>
          <cell r="W21">
            <v>0</v>
          </cell>
          <cell r="X21">
            <v>0</v>
          </cell>
          <cell r="Y21">
            <v>0</v>
          </cell>
          <cell r="Z21">
            <v>0</v>
          </cell>
          <cell r="AC21">
            <v>0</v>
          </cell>
          <cell r="AD21">
            <v>2011</v>
          </cell>
          <cell r="AE21">
            <v>0</v>
          </cell>
          <cell r="AF21" t="str">
            <v>CERTIFICADO DISPONIBILIDAD PRESUPUESTAL</v>
          </cell>
          <cell r="AG21" t="str">
            <v>CV</v>
          </cell>
          <cell r="AH21" t="str">
            <v>CERTIFICADO DE VIGENCIAS FUTURAS</v>
          </cell>
          <cell r="AJ21">
            <v>0</v>
          </cell>
          <cell r="AL21" t="str">
            <v>S</v>
          </cell>
          <cell r="AM21" t="str">
            <v>C</v>
          </cell>
          <cell r="AN21" t="str">
            <v>N</v>
          </cell>
          <cell r="AQ21">
            <v>0</v>
          </cell>
          <cell r="AR21">
            <v>250</v>
          </cell>
          <cell r="AS21" t="str">
            <v>SISTEMAS</v>
          </cell>
        </row>
        <row r="22">
          <cell r="A22">
            <v>7223</v>
          </cell>
          <cell r="B22">
            <v>40672</v>
          </cell>
          <cell r="C22">
            <v>11</v>
          </cell>
          <cell r="D22" t="str">
            <v>CD</v>
          </cell>
          <cell r="E22" t="str">
            <v>RAD MER. # 6240, LA JD 718 APROBO, VER AUTORIZACIÓN DE JD NRO. 066. PARA INCREMENTAR EN 100 COMPUTADORES EL ARRENDAMIENTO OPERATIVO POR UN PLAZO DE TRES (3) AÑOS, SEGÚN ACTA DE EJECUCIÓN NRO. 002-2010 SUSCRITA SOPORTAR LA IMPLANTACIÓN DEL SISTEMA COMERCIA</v>
          </cell>
          <cell r="G22" t="str">
            <v>N</v>
          </cell>
          <cell r="H22" t="str">
            <v>P</v>
          </cell>
          <cell r="I22">
            <v>1</v>
          </cell>
          <cell r="J22">
            <v>110</v>
          </cell>
          <cell r="K22" t="str">
            <v>HERNANDEZ CORONA MARTHA LILIANA</v>
          </cell>
          <cell r="L22">
            <v>0</v>
          </cell>
          <cell r="M22">
            <v>0</v>
          </cell>
          <cell r="N22">
            <v>60314124</v>
          </cell>
          <cell r="O22">
            <v>40672.331111111111</v>
          </cell>
          <cell r="P22" t="str">
            <v>JUNTA   DIRECTIVA CENS</v>
          </cell>
          <cell r="Q22">
            <v>0</v>
          </cell>
          <cell r="R22" t="str">
            <v>CENS PRINCIPAL CÚCUTA</v>
          </cell>
          <cell r="S22">
            <v>0</v>
          </cell>
          <cell r="T22">
            <v>61000000</v>
          </cell>
          <cell r="V22">
            <v>0</v>
          </cell>
          <cell r="W22">
            <v>0</v>
          </cell>
          <cell r="X22">
            <v>0</v>
          </cell>
          <cell r="Y22">
            <v>0</v>
          </cell>
          <cell r="Z22">
            <v>0</v>
          </cell>
          <cell r="AC22">
            <v>0</v>
          </cell>
          <cell r="AD22">
            <v>2011</v>
          </cell>
          <cell r="AE22">
            <v>0</v>
          </cell>
          <cell r="AF22" t="str">
            <v>CERTIFICADO DISPONIBILIDAD PRESUPUESTAL</v>
          </cell>
          <cell r="AG22" t="str">
            <v>CV</v>
          </cell>
          <cell r="AH22" t="str">
            <v>CERTIFICADO DE VIGENCIAS FUTURAS</v>
          </cell>
          <cell r="AJ22">
            <v>0</v>
          </cell>
          <cell r="AL22" t="str">
            <v>S</v>
          </cell>
          <cell r="AM22" t="str">
            <v>C</v>
          </cell>
          <cell r="AN22" t="str">
            <v>N</v>
          </cell>
          <cell r="AQ22">
            <v>0</v>
          </cell>
          <cell r="AR22">
            <v>250</v>
          </cell>
          <cell r="AS22" t="str">
            <v>SISTEMAS</v>
          </cell>
        </row>
        <row r="23">
          <cell r="A23">
            <v>7442</v>
          </cell>
          <cell r="B23">
            <v>40764</v>
          </cell>
          <cell r="C23">
            <v>11</v>
          </cell>
          <cell r="D23" t="str">
            <v>CD</v>
          </cell>
          <cell r="E23" t="str">
            <v>RAD. # 9459 SEGUN ACTA 720 DE LA JUNTA DIRECTIVA SE EXPIDE VIGENCIA FUTURA PARA EL ARRENDAMIENTO OPERATIVO DE UNA PLANTA DE TELEFONÍA IP, CON LOS RESPECTIVOS APARATOS TELEFÓNICOS,  INCLUYENDO MANTENIMIENTO PREVENTIVO Y CORRECTIVO CON REPUESTOS, PARA LAS S</v>
          </cell>
          <cell r="G23" t="str">
            <v>N</v>
          </cell>
          <cell r="H23" t="str">
            <v>P</v>
          </cell>
          <cell r="I23">
            <v>1</v>
          </cell>
          <cell r="J23">
            <v>110</v>
          </cell>
          <cell r="K23" t="str">
            <v>RODRIGUEZ RODRIGUEZ JAIRO</v>
          </cell>
          <cell r="L23">
            <v>0</v>
          </cell>
          <cell r="M23">
            <v>0</v>
          </cell>
          <cell r="N23">
            <v>13461285</v>
          </cell>
          <cell r="O23">
            <v>40764.340057870373</v>
          </cell>
          <cell r="P23" t="str">
            <v>JUNTA   DIRECTIVA CENS</v>
          </cell>
          <cell r="Q23">
            <v>0</v>
          </cell>
          <cell r="R23" t="str">
            <v>CENS PRINCIPAL CÚCUTA</v>
          </cell>
          <cell r="S23">
            <v>0</v>
          </cell>
          <cell r="T23">
            <v>246000000</v>
          </cell>
          <cell r="V23">
            <v>0</v>
          </cell>
          <cell r="W23">
            <v>0</v>
          </cell>
          <cell r="X23">
            <v>0</v>
          </cell>
          <cell r="Y23">
            <v>0</v>
          </cell>
          <cell r="Z23">
            <v>0</v>
          </cell>
          <cell r="AC23">
            <v>0</v>
          </cell>
          <cell r="AD23">
            <v>2011</v>
          </cell>
          <cell r="AE23">
            <v>0</v>
          </cell>
          <cell r="AF23" t="str">
            <v>CERTIFICADO DISPONIBILIDAD PRESUPUESTAL</v>
          </cell>
          <cell r="AG23" t="str">
            <v>CV</v>
          </cell>
          <cell r="AH23" t="str">
            <v>CERTIFICADO DE VIGENCIAS FUTURAS</v>
          </cell>
          <cell r="AJ23">
            <v>0</v>
          </cell>
          <cell r="AL23" t="str">
            <v>S</v>
          </cell>
          <cell r="AM23" t="str">
            <v>C</v>
          </cell>
          <cell r="AN23" t="str">
            <v>N</v>
          </cell>
          <cell r="AQ23">
            <v>0</v>
          </cell>
          <cell r="AR23">
            <v>220</v>
          </cell>
          <cell r="AS23" t="str">
            <v>SERVICIOS ADMINISTRATIVOS</v>
          </cell>
        </row>
        <row r="24">
          <cell r="A24">
            <v>7443</v>
          </cell>
          <cell r="B24">
            <v>40764</v>
          </cell>
          <cell r="C24">
            <v>11</v>
          </cell>
          <cell r="D24" t="str">
            <v>CD</v>
          </cell>
          <cell r="E24" t="str">
            <v>RAD. # 9459 SEGUN ACTA 720 DE LA JUNTA DIRECTIVA SE EXPIDE VIGENCIA FUTURA PARA EL ARRENDAMIENTO OPERATIVO DE UNA PLANTA DE TELEFONÍA IP, CON LOS RESPECTIVOS APARATOS TELEFÓNICOS,  INCLUYENDO MANTENIMIENTO PREVENTIVO Y CORRECTIVO CON REPUESTOS, PARA LAS S</v>
          </cell>
          <cell r="G24" t="str">
            <v>N</v>
          </cell>
          <cell r="H24" t="str">
            <v>P</v>
          </cell>
          <cell r="I24">
            <v>1</v>
          </cell>
          <cell r="J24">
            <v>110</v>
          </cell>
          <cell r="K24" t="str">
            <v>RODRIGUEZ RODRIGUEZ JAIRO</v>
          </cell>
          <cell r="L24">
            <v>0</v>
          </cell>
          <cell r="M24">
            <v>0</v>
          </cell>
          <cell r="N24">
            <v>13461285</v>
          </cell>
          <cell r="O24">
            <v>40764.347361111111</v>
          </cell>
          <cell r="P24" t="str">
            <v>JUNTA   DIRECTIVA CENS</v>
          </cell>
          <cell r="Q24">
            <v>0</v>
          </cell>
          <cell r="R24" t="str">
            <v>CENS PRINCIPAL CÚCUTA</v>
          </cell>
          <cell r="S24">
            <v>0</v>
          </cell>
          <cell r="T24">
            <v>246000000</v>
          </cell>
          <cell r="V24">
            <v>0</v>
          </cell>
          <cell r="W24">
            <v>0</v>
          </cell>
          <cell r="X24">
            <v>0</v>
          </cell>
          <cell r="Y24">
            <v>0</v>
          </cell>
          <cell r="Z24">
            <v>0</v>
          </cell>
          <cell r="AC24">
            <v>0</v>
          </cell>
          <cell r="AD24">
            <v>2011</v>
          </cell>
          <cell r="AE24">
            <v>0</v>
          </cell>
          <cell r="AF24" t="str">
            <v>CERTIFICADO DISPONIBILIDAD PRESUPUESTAL</v>
          </cell>
          <cell r="AG24" t="str">
            <v>CV</v>
          </cell>
          <cell r="AH24" t="str">
            <v>CERTIFICADO DE VIGENCIAS FUTURAS</v>
          </cell>
          <cell r="AJ24">
            <v>0</v>
          </cell>
          <cell r="AL24" t="str">
            <v>S</v>
          </cell>
          <cell r="AM24" t="str">
            <v>C</v>
          </cell>
          <cell r="AN24" t="str">
            <v>N</v>
          </cell>
          <cell r="AQ24">
            <v>0</v>
          </cell>
          <cell r="AR24">
            <v>220</v>
          </cell>
          <cell r="AS24" t="str">
            <v>SERVICIOS ADMINISTRATIVOS</v>
          </cell>
        </row>
        <row r="25">
          <cell r="A25">
            <v>7444</v>
          </cell>
          <cell r="B25">
            <v>40764</v>
          </cell>
          <cell r="C25">
            <v>11</v>
          </cell>
          <cell r="D25" t="str">
            <v>CD</v>
          </cell>
          <cell r="E25" t="str">
            <v>RAD. # 9459 SEGUN ACTA 720 DE LA JUNTA DIRECTIVA SE EXPIDE VIGENCIA FUTURA PARA EL ARRENDAMIENTO OPERATIVO DE UNA PLANTA DE TELEFONÍA IP, CON LOS RESPECTIVOS APARATOS TELEFÓNICOS,  INCLUYENDO MANTENIMIENTO PREVENTIVO Y CORRECTIVO CON REPUESTOS, PARA LAS S</v>
          </cell>
          <cell r="G25" t="str">
            <v>N</v>
          </cell>
          <cell r="H25" t="str">
            <v>P</v>
          </cell>
          <cell r="I25">
            <v>1</v>
          </cell>
          <cell r="J25">
            <v>110</v>
          </cell>
          <cell r="K25" t="str">
            <v>RODRIGUEZ RODRIGUEZ JAIRO</v>
          </cell>
          <cell r="L25">
            <v>0</v>
          </cell>
          <cell r="M25">
            <v>0</v>
          </cell>
          <cell r="N25">
            <v>13461285</v>
          </cell>
          <cell r="O25">
            <v>40764.348263888889</v>
          </cell>
          <cell r="P25" t="str">
            <v>JUNTA   DIRECTIVA CENS</v>
          </cell>
          <cell r="Q25">
            <v>0</v>
          </cell>
          <cell r="R25" t="str">
            <v>CENS PRINCIPAL CÚCUTA</v>
          </cell>
          <cell r="S25">
            <v>0</v>
          </cell>
          <cell r="T25">
            <v>164000000</v>
          </cell>
          <cell r="V25">
            <v>0</v>
          </cell>
          <cell r="W25">
            <v>0</v>
          </cell>
          <cell r="X25">
            <v>0</v>
          </cell>
          <cell r="Y25">
            <v>0</v>
          </cell>
          <cell r="Z25">
            <v>0</v>
          </cell>
          <cell r="AC25">
            <v>0</v>
          </cell>
          <cell r="AD25">
            <v>2011</v>
          </cell>
          <cell r="AE25">
            <v>0</v>
          </cell>
          <cell r="AF25" t="str">
            <v>CERTIFICADO DISPONIBILIDAD PRESUPUESTAL</v>
          </cell>
          <cell r="AG25" t="str">
            <v>CV</v>
          </cell>
          <cell r="AH25" t="str">
            <v>CERTIFICADO DE VIGENCIAS FUTURAS</v>
          </cell>
          <cell r="AJ25">
            <v>0</v>
          </cell>
          <cell r="AL25" t="str">
            <v>S</v>
          </cell>
          <cell r="AM25" t="str">
            <v>C</v>
          </cell>
          <cell r="AN25" t="str">
            <v>N</v>
          </cell>
          <cell r="AQ25">
            <v>0</v>
          </cell>
          <cell r="AR25">
            <v>220</v>
          </cell>
          <cell r="AS25" t="str">
            <v>SERVICIOS ADMINISTRATIVOS</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per"/>
      <sheetName val="Control"/>
      <sheetName val="bienvenida"/>
      <sheetName val="OP1"/>
      <sheetName val="resumen"/>
    </sheetNames>
    <sheetDataSet>
      <sheetData sheetId="0"/>
      <sheetData sheetId="1">
        <row r="1">
          <cell r="D1">
            <v>1</v>
          </cell>
        </row>
      </sheetData>
      <sheetData sheetId="2"/>
      <sheetData sheetId="3">
        <row r="21">
          <cell r="C21">
            <v>32507708</v>
          </cell>
        </row>
        <row r="65">
          <cell r="A65">
            <v>1</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vance"/>
      <sheetName val="INDICE"/>
      <sheetName val="Consolidado "/>
      <sheetName val="1.Riesgos Corrupción"/>
      <sheetName val="2.Racionalización de Trámites"/>
      <sheetName val="3.Rendicion de Cuentas"/>
      <sheetName val="4. Servicio al Ciudadano"/>
      <sheetName val="5. Transparencia"/>
      <sheetName val="6. Iniciativas "/>
      <sheetName val="Control de cambios"/>
    </sheetNames>
    <sheetDataSet>
      <sheetData sheetId="0" refreshError="1"/>
      <sheetData sheetId="1">
        <row r="12">
          <cell r="E12" t="str">
            <v>Expresión del control social que comprende acciones de petición de información, diálogos e incentivos.</v>
          </cell>
        </row>
      </sheetData>
      <sheetData sheetId="2" refreshError="1"/>
      <sheetData sheetId="3">
        <row r="1">
          <cell r="O1" t="str">
            <v>Código:GDE-FR-063</v>
          </cell>
        </row>
        <row r="2">
          <cell r="O2" t="str">
            <v>Versión:001</v>
          </cell>
        </row>
      </sheetData>
      <sheetData sheetId="4" refreshError="1"/>
      <sheetData sheetId="5" refreshError="1"/>
      <sheetData sheetId="6" refreshError="1"/>
      <sheetData sheetId="7" refreshError="1"/>
      <sheetData sheetId="8" refreshError="1"/>
      <sheetData sheetId="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D3501E6-BDC2-424E-9974-253E5AB56D28}" name="Tabla1" displayName="Tabla1" ref="B6:F13" totalsRowCount="1" headerRowDxfId="9" tableBorderDxfId="8">
  <autoFilter ref="B6:F12" xr:uid="{697309FA-D24F-4E97-96B1-9DEED42D5232}"/>
  <tableColumns count="5">
    <tableColumn id="1" xr3:uid="{0F4B0C7B-85B0-4974-BA65-D27A14645C42}" name="COMPONENTE" totalsRowLabel="Porcentaje acumulado con corte al 30 de AGOSTO"/>
    <tableColumn id="2" xr3:uid="{60328B10-9DA2-4969-853D-40ECD71CB0C5}" name="% Acumulado" totalsRowFunction="custom" dataDxfId="7" totalsRowDxfId="3" dataCellStyle="Porcentaje">
      <calculatedColumnFormula>D7+Tabla1[[#This Row],[Periodo 2]]+Tabla1[[#This Row],[Periodo 3]]</calculatedColumnFormula>
      <totalsRowFormula>AVERAGE(Tabla1[% Acumulado])</totalsRowFormula>
    </tableColumn>
    <tableColumn id="3" xr3:uid="{CECF46A2-E4ED-49E6-BB7D-1318617F216A}" name="Periodo 1" totalsRowFunction="custom" dataDxfId="6" totalsRowDxfId="2" dataCellStyle="Porcentaje">
      <totalsRowFormula>AVERAGE(Tabla1[Periodo 1])</totalsRowFormula>
    </tableColumn>
    <tableColumn id="4" xr3:uid="{7D62D7A2-9917-4A56-9586-61B3E6B1B666}" name="Periodo 2" totalsRowFunction="custom" dataDxfId="5" totalsRowDxfId="1" dataCellStyle="Porcentaje">
      <calculatedColumnFormula>'[10]1.Riesgos Corrupción'!K20</calculatedColumnFormula>
      <totalsRowFormula>AVERAGE(Tabla1[Periodo 2])</totalsRowFormula>
    </tableColumn>
    <tableColumn id="5" xr3:uid="{613D50BC-901A-4EAC-A23D-AC03DEF64FB6}" name="Periodo 3" totalsRowFunction="custom" dataDxfId="4" totalsRowDxfId="0" dataCellStyle="Porcentaje">
      <calculatedColumnFormula>'[10]5. Transparencia'!M24</calculatedColumnFormula>
      <totalsRowFormula>AVERAGE(Tabla1[Periodo 3])</totalsRowFormula>
    </tableColumn>
  </tableColumns>
  <tableStyleInfo name="TableStyleDark10"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pascualbravo.edu.co/consulta-ciudadana-mapa-de-riesgos-de-corrupcion-2025-version-preliminar/" TargetMode="External"/><Relationship Id="rId2" Type="http://schemas.openxmlformats.org/officeDocument/2006/relationships/hyperlink" Target="https://pascualbravo.edu.co/direccionamiento-estrategico/anticorrupcion/" TargetMode="External"/><Relationship Id="rId1" Type="http://schemas.openxmlformats.org/officeDocument/2006/relationships/hyperlink" Target="https://isolucion.pascualbravo.edu.co:12443/Isolucion/RiesgosDafp/frmFiltroRiesgos.aspx"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pascualbravo.edu.co/direccionamiento-estrategico/anticorrupcion/"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youtube.com/live/b0Ta1kJB_q0?si=eYD5oNDF18Dv9tM2" TargetMode="External"/><Relationship Id="rId7" Type="http://schemas.openxmlformats.org/officeDocument/2006/relationships/hyperlink" Target="https://pascualbravo.edu.co/administrativo/evaluacion-y-control/rendicion-de-cuentas/" TargetMode="External"/><Relationship Id="rId2" Type="http://schemas.openxmlformats.org/officeDocument/2006/relationships/hyperlink" Target="https://pascualbravo.edu.co/administrativo/evaluacion-y-control/rendicion-de-cuentas/" TargetMode="External"/><Relationship Id="rId1" Type="http://schemas.openxmlformats.org/officeDocument/2006/relationships/hyperlink" Target="https://pascualbravo.edu.co/administrativo/evaluacion-y-control/rendicion-de-cuentas/" TargetMode="External"/><Relationship Id="rId6" Type="http://schemas.openxmlformats.org/officeDocument/2006/relationships/hyperlink" Target="https://pascualbravo.edu.co/administrativo/evaluacion-y-control/rendicion-de-cuentas/" TargetMode="External"/><Relationship Id="rId11" Type="http://schemas.openxmlformats.org/officeDocument/2006/relationships/comments" Target="../comments1.xml"/><Relationship Id="rId5" Type="http://schemas.openxmlformats.org/officeDocument/2006/relationships/hyperlink" Target="https://pascualbravo.edu.co/administrativo/evaluacion-y-control/rendicion-de-cuentas/" TargetMode="External"/><Relationship Id="rId10" Type="http://schemas.openxmlformats.org/officeDocument/2006/relationships/vmlDrawing" Target="../drawings/vmlDrawing1.vml"/><Relationship Id="rId4" Type="http://schemas.openxmlformats.org/officeDocument/2006/relationships/hyperlink" Target="https://pascualbravo.edu.co/administrativo/evaluacion-y-control/rendicion-de-cuentas/" TargetMode="External"/><Relationship Id="rId9"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pascualbravo.edu.co/ayuda/p-q-r-d-f/informespqrdf/" TargetMode="External"/><Relationship Id="rId1" Type="http://schemas.openxmlformats.org/officeDocument/2006/relationships/hyperlink" Target="https://pascualbravo.edu.co/ayuda/p-q-r-d-f/informespqrdf/"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hyperlink" Target="https://datos.gov.co/browse?q=pascual+bravo&amp;sortBy=relevance&amp;page=1&amp;pageSize=20" TargetMode="External"/><Relationship Id="rId2" Type="http://schemas.openxmlformats.org/officeDocument/2006/relationships/hyperlink" Target="https://pascualbravo.edu.co/ayuda/p-q-r-d-f/informespqrdf/" TargetMode="External"/><Relationship Id="rId1" Type="http://schemas.openxmlformats.org/officeDocument/2006/relationships/hyperlink" Target="https://datos.gov.co/browse?q=pascual+bravo&amp;sortBy=relevance&amp;page=1&amp;pageSize=20" TargetMode="External"/><Relationship Id="rId6" Type="http://schemas.openxmlformats.org/officeDocument/2006/relationships/drawing" Target="../drawings/drawing5.xml"/><Relationship Id="rId5" Type="http://schemas.openxmlformats.org/officeDocument/2006/relationships/printerSettings" Target="../printerSettings/printerSettings6.bin"/><Relationship Id="rId4" Type="http://schemas.openxmlformats.org/officeDocument/2006/relationships/hyperlink" Target="https://pascualbravo.edu.co/ayuda/p-q-r-d-f/informespqrdf/"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380D9-872A-4B33-8FF8-8B083D40C11E}">
  <dimension ref="B4:F20"/>
  <sheetViews>
    <sheetView tabSelected="1" workbookViewId="0">
      <selection activeCell="E15" sqref="E15"/>
    </sheetView>
  </sheetViews>
  <sheetFormatPr baseColWidth="10" defaultRowHeight="15" x14ac:dyDescent="0.25"/>
  <cols>
    <col min="2" max="2" width="44" customWidth="1"/>
    <col min="3" max="3" width="13.7109375" customWidth="1"/>
    <col min="4" max="4" width="14.7109375" customWidth="1"/>
    <col min="5" max="5" width="15.140625" customWidth="1"/>
    <col min="6" max="6" width="14.7109375" customWidth="1"/>
  </cols>
  <sheetData>
    <row r="4" spans="2:6" ht="18.75" x14ac:dyDescent="0.3">
      <c r="B4" s="235" t="s">
        <v>393</v>
      </c>
      <c r="C4" s="235"/>
      <c r="D4" s="235"/>
      <c r="E4" s="235"/>
      <c r="F4" s="235"/>
    </row>
    <row r="6" spans="2:6" s="6" customFormat="1" ht="19.5" customHeight="1" x14ac:dyDescent="0.25">
      <c r="B6" s="121" t="s">
        <v>224</v>
      </c>
      <c r="C6" s="121" t="s">
        <v>225</v>
      </c>
      <c r="D6" s="121" t="s">
        <v>226</v>
      </c>
      <c r="E6" s="121" t="s">
        <v>227</v>
      </c>
      <c r="F6" s="121" t="s">
        <v>228</v>
      </c>
    </row>
    <row r="7" spans="2:6" x14ac:dyDescent="0.25">
      <c r="B7" t="s">
        <v>275</v>
      </c>
      <c r="C7" s="191">
        <f>D7+Tabla1[[#This Row],[Periodo 2]]+Tabla1[[#This Row],[Periodo 3]]</f>
        <v>0.72555555555555562</v>
      </c>
      <c r="D7" s="191">
        <f>'1. Riesgos Corrupción'!J24</f>
        <v>0.55555555555555558</v>
      </c>
      <c r="E7" s="227">
        <f>'1. Riesgos Corrupción'!M24</f>
        <v>0.17</v>
      </c>
      <c r="F7" s="123">
        <f>'1. Riesgos Corrupción'!P24</f>
        <v>0</v>
      </c>
    </row>
    <row r="8" spans="2:6" x14ac:dyDescent="0.25">
      <c r="B8" t="s">
        <v>274</v>
      </c>
      <c r="C8" s="191">
        <v>0.67</v>
      </c>
      <c r="D8" s="191">
        <f>'2. Racionalización de Trámites'!O16</f>
        <v>0.33333333333333331</v>
      </c>
      <c r="E8" s="123">
        <f>'2. Racionalización de Trámites'!R16</f>
        <v>0.33333333333333331</v>
      </c>
      <c r="F8" s="123">
        <f>'2. Racionalización de Trámites'!U16</f>
        <v>0</v>
      </c>
    </row>
    <row r="9" spans="2:6" x14ac:dyDescent="0.25">
      <c r="B9" t="s">
        <v>254</v>
      </c>
      <c r="C9" s="191">
        <f>D9+Tabla1[[#This Row],[Periodo 2]]+Tabla1[[#This Row],[Periodo 3]]</f>
        <v>0.73076923076923084</v>
      </c>
      <c r="D9" s="122">
        <f>'3. Rendición de Cuentas'!S26</f>
        <v>0.5</v>
      </c>
      <c r="E9" s="227">
        <f>'3. Rendición de Cuentas'!V26</f>
        <v>0.23076923076923078</v>
      </c>
      <c r="F9" s="123">
        <f>'3. Rendición de Cuentas'!Y26</f>
        <v>0</v>
      </c>
    </row>
    <row r="10" spans="2:6" x14ac:dyDescent="0.25">
      <c r="B10" t="s">
        <v>229</v>
      </c>
      <c r="C10" s="191">
        <f>D10+Tabla1[[#This Row],[Periodo 2]]+Tabla1[[#This Row],[Periodo 3]]</f>
        <v>0.61809523809523803</v>
      </c>
      <c r="D10" s="191">
        <f>'4. Servicio al Ciudadano'!J23</f>
        <v>0.23809523809523808</v>
      </c>
      <c r="E10" s="227">
        <v>0.38</v>
      </c>
      <c r="F10" s="123">
        <f>'4. Servicio al Ciudadano'!P23</f>
        <v>0</v>
      </c>
    </row>
    <row r="11" spans="2:6" x14ac:dyDescent="0.25">
      <c r="B11" t="s">
        <v>230</v>
      </c>
      <c r="C11" s="191">
        <v>0.5</v>
      </c>
      <c r="D11" s="191">
        <f>'5. Transparencia'!J25</f>
        <v>0.18181818181818182</v>
      </c>
      <c r="E11" s="227">
        <f>'5. Transparencia'!L25</f>
        <v>0.31818181818181818</v>
      </c>
      <c r="F11" s="123" t="e">
        <f>'5. Transparencia'!#REF!</f>
        <v>#REF!</v>
      </c>
    </row>
    <row r="12" spans="2:6" x14ac:dyDescent="0.25">
      <c r="B12" t="s">
        <v>231</v>
      </c>
      <c r="C12" s="122">
        <f>D12+Tabla1[[#This Row],[Periodo 2]]+Tabla1[[#This Row],[Periodo 3]]</f>
        <v>0.5</v>
      </c>
      <c r="D12" s="122">
        <f>'6. Iniciativas '!S20</f>
        <v>0.1</v>
      </c>
      <c r="E12" s="123">
        <f>'6. Iniciativas '!V20</f>
        <v>0.4</v>
      </c>
      <c r="F12" s="123">
        <f>'6. Iniciativas '!Y20</f>
        <v>0</v>
      </c>
    </row>
    <row r="13" spans="2:6" x14ac:dyDescent="0.25">
      <c r="B13" t="s">
        <v>393</v>
      </c>
      <c r="C13" s="124">
        <f>AVERAGE(Tabla1[% Acumulado])</f>
        <v>0.62407000407000413</v>
      </c>
      <c r="D13" s="124">
        <f>AVERAGE(Tabla1[Periodo 1])</f>
        <v>0.31813371813371816</v>
      </c>
      <c r="E13" s="124">
        <f>AVERAGE(Tabla1[Periodo 2])</f>
        <v>0.30538073038073038</v>
      </c>
      <c r="F13" s="124" t="e">
        <f>AVERAGE(Tabla1[Periodo 3])</f>
        <v>#REF!</v>
      </c>
    </row>
    <row r="15" spans="2:6" x14ac:dyDescent="0.25">
      <c r="C15" s="192"/>
    </row>
    <row r="16" spans="2:6" x14ac:dyDescent="0.25">
      <c r="D16" s="215"/>
    </row>
    <row r="19" spans="4:5" x14ac:dyDescent="0.25">
      <c r="D19" s="124"/>
      <c r="E19" s="124"/>
    </row>
    <row r="20" spans="4:5" x14ac:dyDescent="0.25">
      <c r="D20" s="124"/>
    </row>
  </sheetData>
  <mergeCells count="1">
    <mergeCell ref="B4:F4"/>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8069A-9480-420C-911E-9A43892CA23B}">
  <sheetPr>
    <tabColor rgb="FF0070C0"/>
  </sheetPr>
  <dimension ref="A1:P32"/>
  <sheetViews>
    <sheetView showGridLines="0" topLeftCell="I15" zoomScale="70" zoomScaleNormal="70" zoomScalePageLayoutView="20" workbookViewId="0">
      <selection activeCell="J26" sqref="J26"/>
    </sheetView>
  </sheetViews>
  <sheetFormatPr baseColWidth="10" defaultColWidth="11.42578125" defaultRowHeight="15" x14ac:dyDescent="0.2"/>
  <cols>
    <col min="1" max="1" width="37.5703125" style="70" customWidth="1"/>
    <col min="2" max="2" width="12.140625" style="70" customWidth="1"/>
    <col min="3" max="3" width="55" style="70" customWidth="1"/>
    <col min="4" max="4" width="43.140625" style="70" customWidth="1"/>
    <col min="5" max="5" width="26.5703125" style="70" customWidth="1"/>
    <col min="6" max="6" width="22" style="70" customWidth="1"/>
    <col min="7" max="7" width="33.85546875" style="70" customWidth="1"/>
    <col min="8" max="8" width="20.28515625" style="70" customWidth="1"/>
    <col min="9" max="9" width="38.28515625" style="70" customWidth="1"/>
    <col min="10" max="10" width="18.140625" style="106" customWidth="1"/>
    <col min="11" max="11" width="46.7109375" style="106" customWidth="1"/>
    <col min="12" max="12" width="42.140625" style="70" customWidth="1"/>
    <col min="13" max="13" width="18.140625" style="52" customWidth="1"/>
    <col min="14" max="14" width="46.7109375" style="106" customWidth="1"/>
    <col min="15" max="15" width="42.140625" style="70" customWidth="1"/>
    <col min="16" max="16" width="15.7109375" style="52" customWidth="1"/>
    <col min="17" max="16384" width="11.42578125" style="70"/>
  </cols>
  <sheetData>
    <row r="1" spans="1:16" ht="37.5" customHeight="1" x14ac:dyDescent="0.2">
      <c r="A1" s="239"/>
      <c r="B1" s="240"/>
      <c r="C1" s="243" t="s">
        <v>235</v>
      </c>
      <c r="D1" s="243"/>
      <c r="E1" s="243"/>
      <c r="F1" s="243"/>
      <c r="G1" s="82" t="s">
        <v>234</v>
      </c>
      <c r="H1" s="141"/>
      <c r="I1" s="83"/>
      <c r="J1" s="30"/>
      <c r="K1" s="30"/>
      <c r="M1" s="189"/>
      <c r="N1" s="30"/>
    </row>
    <row r="2" spans="1:16" ht="37.5" customHeight="1" x14ac:dyDescent="0.2">
      <c r="A2" s="241"/>
      <c r="B2" s="242"/>
      <c r="C2" s="243"/>
      <c r="D2" s="243"/>
      <c r="E2" s="243"/>
      <c r="F2" s="243"/>
      <c r="G2" s="82" t="s">
        <v>233</v>
      </c>
      <c r="H2" s="141"/>
      <c r="I2" s="83"/>
      <c r="J2" s="30"/>
      <c r="K2" s="30"/>
      <c r="M2" s="189"/>
      <c r="N2" s="30"/>
    </row>
    <row r="3" spans="1:16" ht="13.5" customHeight="1" x14ac:dyDescent="0.2">
      <c r="A3" s="244"/>
      <c r="B3" s="244"/>
      <c r="C3" s="244"/>
      <c r="D3" s="244"/>
      <c r="E3" s="244"/>
      <c r="F3" s="244"/>
      <c r="G3" s="245"/>
      <c r="H3" s="165"/>
      <c r="I3" s="83"/>
      <c r="J3" s="30"/>
      <c r="K3" s="30"/>
      <c r="N3" s="30"/>
    </row>
    <row r="4" spans="1:16" customFormat="1" ht="32.25" customHeight="1" x14ac:dyDescent="0.25">
      <c r="A4" s="23" t="s">
        <v>11</v>
      </c>
      <c r="B4" s="27">
        <v>2025</v>
      </c>
      <c r="C4" s="23"/>
      <c r="D4" s="23"/>
      <c r="E4" s="23"/>
      <c r="F4" s="23"/>
      <c r="G4" s="25"/>
      <c r="H4" s="25"/>
      <c r="I4" s="2"/>
      <c r="J4" s="84"/>
      <c r="K4" s="84"/>
      <c r="N4" s="84"/>
    </row>
    <row r="5" spans="1:16" ht="12.75" customHeight="1" x14ac:dyDescent="0.2">
      <c r="A5" s="246"/>
      <c r="B5" s="246"/>
      <c r="C5" s="246"/>
      <c r="D5" s="246"/>
      <c r="E5" s="246"/>
      <c r="F5" s="246"/>
      <c r="G5" s="246"/>
      <c r="H5" s="131"/>
      <c r="I5" s="83"/>
      <c r="J5" s="30"/>
      <c r="K5" s="30"/>
      <c r="N5" s="30"/>
    </row>
    <row r="6" spans="1:16" ht="30" customHeight="1" x14ac:dyDescent="0.2">
      <c r="A6" s="247" t="s">
        <v>5</v>
      </c>
      <c r="B6" s="248"/>
      <c r="C6" s="248"/>
      <c r="D6" s="248"/>
      <c r="E6" s="248"/>
      <c r="F6" s="248"/>
      <c r="G6" s="248"/>
      <c r="H6" s="132"/>
      <c r="I6" s="83"/>
      <c r="J6" s="30"/>
      <c r="K6" s="30"/>
      <c r="N6" s="30"/>
    </row>
    <row r="7" spans="1:16" ht="12" customHeight="1" x14ac:dyDescent="0.2">
      <c r="A7" s="85"/>
      <c r="B7" s="85"/>
      <c r="C7" s="85"/>
      <c r="D7" s="85"/>
      <c r="E7" s="85"/>
      <c r="F7" s="85"/>
      <c r="G7" s="85"/>
      <c r="H7" s="85"/>
      <c r="I7" s="83"/>
      <c r="J7" s="30"/>
      <c r="K7" s="30"/>
      <c r="N7" s="30"/>
    </row>
    <row r="8" spans="1:16" s="109" customFormat="1" ht="84.75" customHeight="1" x14ac:dyDescent="0.2">
      <c r="A8" s="125" t="s">
        <v>187</v>
      </c>
      <c r="B8" s="126" t="s">
        <v>0</v>
      </c>
      <c r="C8" s="126" t="s">
        <v>13</v>
      </c>
      <c r="D8" s="126" t="s">
        <v>188</v>
      </c>
      <c r="E8" s="126" t="s">
        <v>189</v>
      </c>
      <c r="F8" s="126" t="s">
        <v>190</v>
      </c>
      <c r="G8" s="126" t="s">
        <v>191</v>
      </c>
      <c r="H8" s="126" t="s">
        <v>245</v>
      </c>
      <c r="I8" s="22" t="s">
        <v>74</v>
      </c>
      <c r="J8" s="22" t="s">
        <v>75</v>
      </c>
      <c r="K8" s="22" t="s">
        <v>276</v>
      </c>
      <c r="L8" s="22" t="s">
        <v>76</v>
      </c>
      <c r="M8" s="22" t="s">
        <v>77</v>
      </c>
      <c r="N8" s="22" t="s">
        <v>318</v>
      </c>
      <c r="O8" s="22" t="s">
        <v>78</v>
      </c>
      <c r="P8" s="22" t="s">
        <v>79</v>
      </c>
    </row>
    <row r="9" spans="1:16" ht="105" customHeight="1" x14ac:dyDescent="0.2">
      <c r="A9" s="249" t="s">
        <v>192</v>
      </c>
      <c r="B9" s="86" t="s">
        <v>18</v>
      </c>
      <c r="C9" s="87" t="s">
        <v>239</v>
      </c>
      <c r="D9" s="88" t="s">
        <v>240</v>
      </c>
      <c r="E9" s="89">
        <v>45689</v>
      </c>
      <c r="F9" s="89">
        <v>46021</v>
      </c>
      <c r="G9" s="92" t="s">
        <v>219</v>
      </c>
      <c r="H9" s="173">
        <v>2</v>
      </c>
      <c r="I9" s="90" t="s">
        <v>266</v>
      </c>
      <c r="J9" s="91">
        <v>0.5</v>
      </c>
      <c r="K9" s="167" t="s">
        <v>277</v>
      </c>
      <c r="L9" s="90" t="s">
        <v>378</v>
      </c>
      <c r="M9" s="216">
        <v>0.5</v>
      </c>
      <c r="N9" s="217" t="s">
        <v>381</v>
      </c>
      <c r="O9" s="90"/>
      <c r="P9" s="94"/>
    </row>
    <row r="10" spans="1:16" ht="145.5" customHeight="1" x14ac:dyDescent="0.2">
      <c r="A10" s="250"/>
      <c r="B10" s="86" t="s">
        <v>167</v>
      </c>
      <c r="C10" s="87" t="s">
        <v>193</v>
      </c>
      <c r="D10" s="88" t="s">
        <v>217</v>
      </c>
      <c r="E10" s="89">
        <v>45381</v>
      </c>
      <c r="F10" s="89">
        <v>46021</v>
      </c>
      <c r="G10" s="92" t="s">
        <v>219</v>
      </c>
      <c r="H10" s="173">
        <v>2</v>
      </c>
      <c r="I10" s="163" t="s">
        <v>267</v>
      </c>
      <c r="J10" s="91">
        <v>0.5</v>
      </c>
      <c r="K10" s="167" t="s">
        <v>278</v>
      </c>
      <c r="L10" s="218" t="s">
        <v>379</v>
      </c>
      <c r="M10" s="216">
        <v>0.5</v>
      </c>
      <c r="N10" s="217" t="s">
        <v>381</v>
      </c>
      <c r="O10" s="90"/>
      <c r="P10" s="94"/>
    </row>
    <row r="11" spans="1:16" ht="149.25" customHeight="1" x14ac:dyDescent="0.2">
      <c r="A11" s="236" t="s">
        <v>194</v>
      </c>
      <c r="B11" s="86" t="s">
        <v>40</v>
      </c>
      <c r="C11" s="92" t="s">
        <v>218</v>
      </c>
      <c r="D11" s="93" t="s">
        <v>195</v>
      </c>
      <c r="E11" s="89">
        <v>45667</v>
      </c>
      <c r="F11" s="89">
        <v>45687</v>
      </c>
      <c r="G11" s="92" t="s">
        <v>219</v>
      </c>
      <c r="H11" s="166">
        <v>1</v>
      </c>
      <c r="I11" s="163" t="s">
        <v>269</v>
      </c>
      <c r="J11" s="94">
        <v>1</v>
      </c>
      <c r="K11" s="168" t="s">
        <v>279</v>
      </c>
      <c r="L11" s="95" t="s">
        <v>319</v>
      </c>
      <c r="M11" s="94"/>
      <c r="N11" s="168" t="s">
        <v>320</v>
      </c>
      <c r="O11" s="95"/>
      <c r="P11" s="94"/>
    </row>
    <row r="12" spans="1:16" ht="93.75" customHeight="1" x14ac:dyDescent="0.2">
      <c r="A12" s="236"/>
      <c r="B12" s="86" t="s">
        <v>196</v>
      </c>
      <c r="C12" s="92" t="s">
        <v>197</v>
      </c>
      <c r="D12" s="93" t="s">
        <v>241</v>
      </c>
      <c r="E12" s="89">
        <v>45677</v>
      </c>
      <c r="F12" s="89">
        <v>45685</v>
      </c>
      <c r="G12" s="92" t="s">
        <v>268</v>
      </c>
      <c r="H12" s="166">
        <v>1</v>
      </c>
      <c r="I12" s="92" t="s">
        <v>270</v>
      </c>
      <c r="J12" s="94">
        <v>1</v>
      </c>
      <c r="K12" s="168" t="s">
        <v>294</v>
      </c>
      <c r="L12" s="95" t="s">
        <v>319</v>
      </c>
      <c r="M12" s="94"/>
      <c r="N12" s="168" t="s">
        <v>320</v>
      </c>
      <c r="O12" s="95"/>
      <c r="P12" s="94"/>
    </row>
    <row r="13" spans="1:16" ht="124.5" customHeight="1" x14ac:dyDescent="0.2">
      <c r="A13" s="237" t="s">
        <v>198</v>
      </c>
      <c r="B13" s="86" t="s">
        <v>41</v>
      </c>
      <c r="C13" s="93" t="s">
        <v>199</v>
      </c>
      <c r="D13" s="93" t="s">
        <v>200</v>
      </c>
      <c r="E13" s="89">
        <v>45677</v>
      </c>
      <c r="F13" s="89">
        <v>45687</v>
      </c>
      <c r="G13" s="92" t="s">
        <v>219</v>
      </c>
      <c r="H13" s="166">
        <v>1</v>
      </c>
      <c r="I13" s="140" t="s">
        <v>272</v>
      </c>
      <c r="J13" s="94">
        <v>1</v>
      </c>
      <c r="K13" s="168" t="s">
        <v>280</v>
      </c>
      <c r="L13" s="95" t="s">
        <v>319</v>
      </c>
      <c r="M13" s="94"/>
      <c r="N13" s="168" t="s">
        <v>320</v>
      </c>
      <c r="O13" s="95"/>
      <c r="P13" s="94"/>
    </row>
    <row r="14" spans="1:16" ht="88.5" customHeight="1" x14ac:dyDescent="0.2">
      <c r="A14" s="237"/>
      <c r="B14" s="86" t="s">
        <v>201</v>
      </c>
      <c r="C14" s="93" t="s">
        <v>202</v>
      </c>
      <c r="D14" s="93" t="s">
        <v>203</v>
      </c>
      <c r="E14" s="89">
        <v>45677</v>
      </c>
      <c r="F14" s="89">
        <v>45687</v>
      </c>
      <c r="G14" s="92" t="s">
        <v>219</v>
      </c>
      <c r="H14" s="166">
        <v>1</v>
      </c>
      <c r="I14" s="92" t="s">
        <v>271</v>
      </c>
      <c r="J14" s="94">
        <v>1</v>
      </c>
      <c r="K14" s="168" t="s">
        <v>281</v>
      </c>
      <c r="L14" s="95" t="s">
        <v>319</v>
      </c>
      <c r="M14" s="94"/>
      <c r="N14" s="168" t="s">
        <v>320</v>
      </c>
      <c r="O14" s="95"/>
      <c r="P14" s="94"/>
    </row>
    <row r="15" spans="1:16" ht="210" x14ac:dyDescent="0.2">
      <c r="A15" s="237"/>
      <c r="B15" s="86" t="s">
        <v>204</v>
      </c>
      <c r="C15" s="93" t="s">
        <v>205</v>
      </c>
      <c r="D15" s="93" t="s">
        <v>206</v>
      </c>
      <c r="E15" s="89">
        <v>45688</v>
      </c>
      <c r="F15" s="89">
        <v>45688</v>
      </c>
      <c r="G15" s="92" t="s">
        <v>219</v>
      </c>
      <c r="H15" s="166">
        <v>1</v>
      </c>
      <c r="I15" s="140" t="s">
        <v>273</v>
      </c>
      <c r="J15" s="94">
        <v>1</v>
      </c>
      <c r="K15" s="168" t="s">
        <v>282</v>
      </c>
      <c r="L15" s="95" t="s">
        <v>319</v>
      </c>
      <c r="M15" s="94"/>
      <c r="N15" s="168" t="s">
        <v>320</v>
      </c>
      <c r="O15" s="95"/>
      <c r="P15" s="94"/>
    </row>
    <row r="16" spans="1:16" ht="90" x14ac:dyDescent="0.2">
      <c r="A16" s="96" t="s">
        <v>207</v>
      </c>
      <c r="B16" s="86" t="s">
        <v>42</v>
      </c>
      <c r="C16" s="93" t="s">
        <v>208</v>
      </c>
      <c r="D16" s="93" t="s">
        <v>209</v>
      </c>
      <c r="E16" s="176">
        <v>45658</v>
      </c>
      <c r="F16" s="177">
        <v>46022</v>
      </c>
      <c r="G16" s="178" t="s">
        <v>219</v>
      </c>
      <c r="H16" s="179">
        <v>3</v>
      </c>
      <c r="I16" s="180" t="s">
        <v>295</v>
      </c>
      <c r="J16" s="181">
        <f>1/3</f>
        <v>0.33333333333333331</v>
      </c>
      <c r="K16" s="97" t="s">
        <v>390</v>
      </c>
      <c r="L16" s="92" t="s">
        <v>321</v>
      </c>
      <c r="M16" s="94">
        <v>0.67</v>
      </c>
      <c r="N16" s="97" t="s">
        <v>391</v>
      </c>
      <c r="O16" s="92"/>
      <c r="P16" s="94"/>
    </row>
    <row r="17" spans="1:16" ht="80.25" customHeight="1" x14ac:dyDescent="0.2">
      <c r="A17" s="237" t="s">
        <v>265</v>
      </c>
      <c r="B17" s="86" t="s">
        <v>15</v>
      </c>
      <c r="C17" s="93" t="s">
        <v>297</v>
      </c>
      <c r="D17" s="92" t="s">
        <v>210</v>
      </c>
      <c r="E17" s="176">
        <v>45658</v>
      </c>
      <c r="F17" s="89">
        <v>46022</v>
      </c>
      <c r="G17" s="92" t="s">
        <v>211</v>
      </c>
      <c r="H17" s="179">
        <v>3</v>
      </c>
      <c r="I17" s="97" t="s">
        <v>296</v>
      </c>
      <c r="J17" s="41">
        <f>1/3</f>
        <v>0.33333333333333331</v>
      </c>
      <c r="K17" s="97" t="s">
        <v>390</v>
      </c>
      <c r="L17" s="97" t="s">
        <v>322</v>
      </c>
      <c r="M17" s="94">
        <v>0.67</v>
      </c>
      <c r="N17" s="97" t="s">
        <v>392</v>
      </c>
      <c r="O17" s="92"/>
      <c r="P17" s="94"/>
    </row>
    <row r="18" spans="1:16" ht="105" x14ac:dyDescent="0.2">
      <c r="A18" s="237"/>
      <c r="B18" s="86" t="s">
        <v>212</v>
      </c>
      <c r="C18" s="93" t="s">
        <v>298</v>
      </c>
      <c r="D18" s="92" t="s">
        <v>213</v>
      </c>
      <c r="E18" s="176">
        <v>45658</v>
      </c>
      <c r="F18" s="177">
        <v>46022</v>
      </c>
      <c r="G18" s="178" t="s">
        <v>219</v>
      </c>
      <c r="H18" s="179">
        <v>3</v>
      </c>
      <c r="I18" s="183" t="s">
        <v>299</v>
      </c>
      <c r="J18" s="184">
        <f>1/3</f>
        <v>0.33333333333333331</v>
      </c>
      <c r="K18" s="97" t="s">
        <v>324</v>
      </c>
      <c r="L18" s="97" t="s">
        <v>323</v>
      </c>
      <c r="M18" s="94">
        <v>0.67</v>
      </c>
      <c r="N18" s="97" t="s">
        <v>325</v>
      </c>
      <c r="O18" s="88"/>
      <c r="P18" s="94"/>
    </row>
    <row r="19" spans="1:16" ht="15.75" x14ac:dyDescent="0.2">
      <c r="H19" s="106">
        <f>SUM(H9:H18)</f>
        <v>18</v>
      </c>
      <c r="J19" s="98">
        <f xml:space="preserve"> AVERAGE(J9:J18)</f>
        <v>0.7</v>
      </c>
      <c r="K19" s="98"/>
      <c r="L19" s="98"/>
      <c r="M19" s="98">
        <f xml:space="preserve"> AVERAGE(M9:M18)</f>
        <v>0.60199999999999998</v>
      </c>
      <c r="N19" s="98"/>
      <c r="O19" s="98"/>
      <c r="P19" s="98" t="e">
        <f t="shared" ref="P19" si="0" xml:space="preserve"> AVERAGE(P9:P18)</f>
        <v>#DIV/0!</v>
      </c>
    </row>
    <row r="21" spans="1:16" ht="15.75" x14ac:dyDescent="0.25">
      <c r="I21" s="99" t="s">
        <v>129</v>
      </c>
      <c r="J21" s="70">
        <f>H19</f>
        <v>18</v>
      </c>
      <c r="K21" s="70"/>
      <c r="M21" s="70"/>
      <c r="N21" s="70"/>
      <c r="P21" s="70"/>
    </row>
    <row r="22" spans="1:16" ht="15.75" x14ac:dyDescent="0.25">
      <c r="I22" s="107" t="s">
        <v>232</v>
      </c>
      <c r="J22" s="182">
        <v>10</v>
      </c>
      <c r="K22" s="70"/>
      <c r="M22" s="70">
        <v>5</v>
      </c>
      <c r="N22" s="70"/>
      <c r="P22" s="70"/>
    </row>
    <row r="23" spans="1:16" ht="15.75" x14ac:dyDescent="0.25">
      <c r="G23" s="238" t="s">
        <v>214</v>
      </c>
      <c r="H23" s="238"/>
      <c r="I23" s="238"/>
      <c r="J23" s="100">
        <v>10</v>
      </c>
      <c r="K23" s="100"/>
      <c r="L23" s="100"/>
      <c r="M23" s="100">
        <v>3</v>
      </c>
      <c r="N23" s="100"/>
      <c r="O23" s="100"/>
      <c r="P23" s="100"/>
    </row>
    <row r="24" spans="1:16" ht="15.75" x14ac:dyDescent="0.25">
      <c r="I24" s="99" t="s">
        <v>215</v>
      </c>
      <c r="J24" s="101">
        <f>J23/J21</f>
        <v>0.55555555555555558</v>
      </c>
      <c r="K24" s="101"/>
      <c r="L24" s="101"/>
      <c r="M24" s="196">
        <v>0.17</v>
      </c>
      <c r="N24" s="101"/>
      <c r="O24" s="101"/>
      <c r="P24" s="101">
        <f>P23/J21</f>
        <v>0</v>
      </c>
    </row>
    <row r="25" spans="1:16" x14ac:dyDescent="0.2">
      <c r="J25" s="70"/>
      <c r="K25" s="70"/>
      <c r="M25" s="70"/>
      <c r="N25" s="70"/>
      <c r="P25" s="70"/>
    </row>
    <row r="26" spans="1:16" ht="15.75" x14ac:dyDescent="0.25">
      <c r="I26" s="99" t="s">
        <v>216</v>
      </c>
      <c r="J26" s="102">
        <f>J24+M24</f>
        <v>0.72555555555555562</v>
      </c>
      <c r="K26" s="102"/>
      <c r="M26" s="70"/>
      <c r="N26" s="102"/>
      <c r="P26" s="70"/>
    </row>
    <row r="28" spans="1:16" x14ac:dyDescent="0.2">
      <c r="J28" s="103">
        <v>7</v>
      </c>
      <c r="K28" s="103"/>
      <c r="L28" s="104"/>
      <c r="M28" s="195">
        <v>5</v>
      </c>
      <c r="N28" s="103"/>
      <c r="O28" s="104"/>
      <c r="P28" s="105">
        <v>5</v>
      </c>
    </row>
    <row r="32" spans="1:16" x14ac:dyDescent="0.2">
      <c r="K32" s="228"/>
    </row>
  </sheetData>
  <mergeCells count="10">
    <mergeCell ref="A11:A12"/>
    <mergeCell ref="A13:A15"/>
    <mergeCell ref="A17:A18"/>
    <mergeCell ref="G23:I23"/>
    <mergeCell ref="A1:B2"/>
    <mergeCell ref="C1:F2"/>
    <mergeCell ref="A3:G3"/>
    <mergeCell ref="A5:G5"/>
    <mergeCell ref="A6:G6"/>
    <mergeCell ref="A9:A10"/>
  </mergeCells>
  <phoneticPr fontId="48" type="noConversion"/>
  <hyperlinks>
    <hyperlink ref="I10" r:id="rId1" display="https://isolucion.pascualbravo.edu.co:12443/Isolucion/RiesgosDafp/frmFiltroRiesgos.aspx" xr:uid="{48D641E0-7D82-4685-B81D-30BD7A92782E}"/>
    <hyperlink ref="I11" r:id="rId2" display="https://pascualbravo.edu.co/direccionamiento-estrategico/anticorrupcion/" xr:uid="{2419E4A9-C3EF-48A7-A43E-B9DB7B44CA4A}"/>
    <hyperlink ref="I13" r:id="rId3" display="https://pascualbravo.edu.co/consulta-ciudadana-mapa-de-riesgos-de-corrupcion-2025-version-preliminar/" xr:uid="{F7AE9005-9E9C-4615-824C-E10C6AE84C6B}"/>
    <hyperlink ref="I15" r:id="rId4" display="https://pascualbravo.edu.co/direccionamiento-estrategico/anticorrupcion/" xr:uid="{D8EAF4A5-7B37-43E7-8514-4814ABAC0CDB}"/>
  </hyperlinks>
  <pageMargins left="0.7" right="0.7" top="0.75" bottom="0.75" header="0.3" footer="0.3"/>
  <pageSetup scale="28"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A7E68-E3C7-4C21-9720-3B7BF3EA3646}">
  <sheetPr>
    <tabColor rgb="FF0070C0"/>
  </sheetPr>
  <dimension ref="A1:AB998"/>
  <sheetViews>
    <sheetView showGridLines="0" topLeftCell="O9" zoomScale="70" zoomScaleNormal="70" workbookViewId="0">
      <selection activeCell="S6" sqref="S6"/>
    </sheetView>
  </sheetViews>
  <sheetFormatPr baseColWidth="10" defaultColWidth="14.42578125" defaultRowHeight="15" customHeight="1" x14ac:dyDescent="0.25"/>
  <cols>
    <col min="1" max="1" width="11.42578125" customWidth="1"/>
    <col min="2" max="2" width="20.28515625" customWidth="1"/>
    <col min="3" max="3" width="18.42578125" customWidth="1"/>
    <col min="4" max="4" width="16.7109375" customWidth="1"/>
    <col min="5" max="5" width="20" customWidth="1"/>
    <col min="6" max="6" width="21" customWidth="1"/>
    <col min="7" max="7" width="19.42578125" customWidth="1"/>
    <col min="8" max="8" width="20.28515625" customWidth="1"/>
    <col min="9" max="9" width="23.140625" customWidth="1"/>
    <col min="10" max="10" width="18.140625" customWidth="1"/>
    <col min="11" max="11" width="15.5703125" customWidth="1"/>
    <col min="12" max="12" width="14.42578125" customWidth="1"/>
    <col min="13" max="13" width="30" customWidth="1"/>
    <col min="14" max="14" width="50" customWidth="1"/>
    <col min="15" max="15" width="13.28515625" customWidth="1"/>
    <col min="16" max="16" width="40.28515625" customWidth="1"/>
    <col min="17" max="17" width="50" customWidth="1"/>
    <col min="18" max="18" width="14.5703125" customWidth="1"/>
    <col min="19" max="19" width="40.5703125" customWidth="1"/>
    <col min="20" max="20" width="50" customWidth="1"/>
    <col min="21" max="21" width="25.85546875" customWidth="1"/>
    <col min="22" max="28" width="10.7109375" customWidth="1"/>
  </cols>
  <sheetData>
    <row r="1" spans="1:28" ht="37.5" customHeight="1" x14ac:dyDescent="0.25">
      <c r="A1" s="260"/>
      <c r="B1" s="261"/>
      <c r="C1" s="261"/>
      <c r="D1" s="243" t="s">
        <v>12</v>
      </c>
      <c r="E1" s="243"/>
      <c r="F1" s="243"/>
      <c r="G1" s="243"/>
      <c r="H1" s="243"/>
      <c r="I1" s="243"/>
      <c r="J1" s="243"/>
      <c r="K1" s="243"/>
      <c r="L1" s="243"/>
      <c r="M1" s="82" t="s">
        <v>234</v>
      </c>
      <c r="N1" s="2"/>
      <c r="O1" s="2"/>
      <c r="P1" s="110"/>
      <c r="Q1" s="110"/>
      <c r="R1" s="2"/>
      <c r="S1" s="110"/>
      <c r="T1" s="2"/>
      <c r="U1" s="2"/>
      <c r="V1" s="2"/>
    </row>
    <row r="2" spans="1:28" ht="37.5" customHeight="1" x14ac:dyDescent="0.25">
      <c r="A2" s="262"/>
      <c r="B2" s="263"/>
      <c r="C2" s="263"/>
      <c r="D2" s="243"/>
      <c r="E2" s="243"/>
      <c r="F2" s="243"/>
      <c r="G2" s="243"/>
      <c r="H2" s="243"/>
      <c r="I2" s="243"/>
      <c r="J2" s="243"/>
      <c r="K2" s="243"/>
      <c r="L2" s="243"/>
      <c r="M2" s="82" t="s">
        <v>233</v>
      </c>
      <c r="N2" s="2"/>
      <c r="O2" s="2"/>
      <c r="P2" s="110"/>
      <c r="Q2" s="110"/>
      <c r="R2" s="2"/>
      <c r="S2" s="110"/>
      <c r="T2" s="2"/>
      <c r="U2" s="2"/>
      <c r="V2" s="2"/>
    </row>
    <row r="3" spans="1:28" ht="10.5" customHeight="1" x14ac:dyDescent="0.25">
      <c r="A3" s="257"/>
      <c r="B3" s="252"/>
      <c r="C3" s="252"/>
      <c r="D3" s="252"/>
      <c r="E3" s="252"/>
      <c r="F3" s="252"/>
      <c r="G3" s="252"/>
      <c r="H3" s="252"/>
      <c r="I3" s="252"/>
      <c r="J3" s="252"/>
      <c r="K3" s="252"/>
      <c r="L3" s="258"/>
      <c r="M3" s="259"/>
      <c r="N3" s="2"/>
      <c r="O3" s="2"/>
      <c r="P3" s="110"/>
      <c r="Q3" s="110"/>
      <c r="R3" s="2"/>
      <c r="S3" s="110"/>
      <c r="T3" s="2"/>
      <c r="U3" s="2"/>
      <c r="V3" s="2"/>
    </row>
    <row r="4" spans="1:28" ht="32.25" customHeight="1" x14ac:dyDescent="0.25">
      <c r="A4" s="23" t="s">
        <v>11</v>
      </c>
      <c r="B4" s="27">
        <v>2025</v>
      </c>
      <c r="C4" s="23"/>
      <c r="D4" s="23"/>
      <c r="E4" s="23"/>
      <c r="F4" s="23"/>
      <c r="G4" s="25"/>
      <c r="H4" s="2"/>
      <c r="I4" s="2"/>
      <c r="J4" s="2"/>
      <c r="K4" s="2"/>
      <c r="L4" s="2"/>
      <c r="M4" s="2"/>
      <c r="N4" s="2"/>
      <c r="O4" s="2"/>
      <c r="P4" s="110"/>
      <c r="Q4" s="110"/>
      <c r="R4" s="2"/>
      <c r="S4" s="110"/>
      <c r="T4" s="2"/>
      <c r="U4" s="2"/>
      <c r="V4" s="2"/>
    </row>
    <row r="5" spans="1:28" ht="10.5" customHeight="1" x14ac:dyDescent="0.25">
      <c r="A5" s="251"/>
      <c r="B5" s="252"/>
      <c r="C5" s="252"/>
      <c r="D5" s="252"/>
      <c r="E5" s="252"/>
      <c r="F5" s="252"/>
      <c r="G5" s="252"/>
      <c r="H5" s="252"/>
      <c r="I5" s="252"/>
      <c r="J5" s="252"/>
      <c r="K5" s="252"/>
      <c r="L5" s="252"/>
      <c r="M5" s="252"/>
      <c r="N5" s="2"/>
      <c r="O5" s="2"/>
      <c r="P5" s="110"/>
      <c r="Q5" s="110"/>
      <c r="R5" s="2"/>
      <c r="S5" s="110"/>
      <c r="T5" s="2"/>
      <c r="U5" s="2"/>
      <c r="V5" s="2"/>
    </row>
    <row r="6" spans="1:28" ht="37.5" customHeight="1" x14ac:dyDescent="0.25">
      <c r="A6" s="253" t="s">
        <v>9</v>
      </c>
      <c r="B6" s="254"/>
      <c r="C6" s="254"/>
      <c r="D6" s="254"/>
      <c r="E6" s="254"/>
      <c r="F6" s="254"/>
      <c r="G6" s="254"/>
      <c r="H6" s="254"/>
      <c r="I6" s="254"/>
      <c r="J6" s="254"/>
      <c r="K6" s="254"/>
      <c r="L6" s="254"/>
      <c r="M6" s="254"/>
      <c r="N6" s="2"/>
      <c r="O6" s="2"/>
      <c r="P6" s="110"/>
      <c r="Q6" s="110"/>
      <c r="R6" s="2"/>
      <c r="S6" s="110"/>
      <c r="T6" s="2"/>
      <c r="U6" s="2"/>
      <c r="V6" s="2"/>
    </row>
    <row r="7" spans="1:28" ht="14.25" customHeight="1" x14ac:dyDescent="0.25">
      <c r="A7" s="255"/>
      <c r="B7" s="256"/>
      <c r="C7" s="256"/>
      <c r="D7" s="256"/>
      <c r="E7" s="256"/>
      <c r="F7" s="256"/>
      <c r="G7" s="256"/>
      <c r="H7" s="256"/>
      <c r="I7" s="256"/>
      <c r="J7" s="256"/>
      <c r="K7" s="256"/>
      <c r="L7" s="256"/>
      <c r="M7" s="256"/>
      <c r="N7" s="2"/>
      <c r="O7" s="2"/>
      <c r="P7" s="110"/>
      <c r="Q7" s="110"/>
      <c r="R7" s="2"/>
      <c r="S7" s="110"/>
      <c r="T7" s="2"/>
      <c r="U7" s="2"/>
      <c r="V7" s="2"/>
    </row>
    <row r="8" spans="1:28" ht="72.75" customHeight="1" x14ac:dyDescent="0.25">
      <c r="A8" s="15" t="s">
        <v>0</v>
      </c>
      <c r="B8" s="15" t="s">
        <v>24</v>
      </c>
      <c r="C8" s="15" t="s">
        <v>25</v>
      </c>
      <c r="D8" s="15" t="s">
        <v>26</v>
      </c>
      <c r="E8" s="15" t="s">
        <v>27</v>
      </c>
      <c r="F8" s="15" t="s">
        <v>28</v>
      </c>
      <c r="G8" s="15" t="s">
        <v>29</v>
      </c>
      <c r="H8" s="15" t="s">
        <v>1</v>
      </c>
      <c r="I8" s="15" t="s">
        <v>30</v>
      </c>
      <c r="J8" s="15" t="s">
        <v>31</v>
      </c>
      <c r="K8" s="15" t="s">
        <v>2</v>
      </c>
      <c r="L8" s="15" t="s">
        <v>3</v>
      </c>
      <c r="M8" s="15" t="s">
        <v>32</v>
      </c>
      <c r="N8" s="22" t="s">
        <v>74</v>
      </c>
      <c r="O8" s="22" t="s">
        <v>75</v>
      </c>
      <c r="P8" s="22" t="s">
        <v>284</v>
      </c>
      <c r="Q8" s="22" t="s">
        <v>76</v>
      </c>
      <c r="R8" s="22" t="s">
        <v>77</v>
      </c>
      <c r="S8" s="22" t="s">
        <v>328</v>
      </c>
      <c r="T8" s="22" t="s">
        <v>78</v>
      </c>
      <c r="U8" s="22" t="s">
        <v>79</v>
      </c>
    </row>
    <row r="9" spans="1:28" ht="327.75" customHeight="1" x14ac:dyDescent="0.25">
      <c r="A9" s="33">
        <v>1</v>
      </c>
      <c r="B9" s="34" t="s">
        <v>33</v>
      </c>
      <c r="C9" s="34" t="s">
        <v>34</v>
      </c>
      <c r="D9" s="34" t="s">
        <v>35</v>
      </c>
      <c r="E9" s="34" t="s">
        <v>36</v>
      </c>
      <c r="F9" s="34" t="s">
        <v>80</v>
      </c>
      <c r="G9" s="34" t="s">
        <v>37</v>
      </c>
      <c r="H9" s="34" t="s">
        <v>39</v>
      </c>
      <c r="I9" s="34" t="s">
        <v>38</v>
      </c>
      <c r="J9" s="34" t="s">
        <v>85</v>
      </c>
      <c r="K9" s="128">
        <v>45689</v>
      </c>
      <c r="L9" s="128">
        <v>45991</v>
      </c>
      <c r="M9" s="34" t="s">
        <v>87</v>
      </c>
      <c r="N9" s="40" t="s">
        <v>263</v>
      </c>
      <c r="O9" s="41">
        <f>1/3</f>
        <v>0.33333333333333331</v>
      </c>
      <c r="P9" s="169" t="s">
        <v>283</v>
      </c>
      <c r="Q9" s="36" t="s">
        <v>326</v>
      </c>
      <c r="R9" s="37">
        <v>0.67</v>
      </c>
      <c r="S9" s="199" t="s">
        <v>329</v>
      </c>
      <c r="T9" s="35"/>
      <c r="U9" s="37"/>
      <c r="V9" s="19"/>
      <c r="W9" s="19"/>
      <c r="X9" s="19"/>
      <c r="Y9" s="19"/>
      <c r="Z9" s="19"/>
      <c r="AA9" s="19"/>
      <c r="AB9" s="19"/>
    </row>
    <row r="10" spans="1:28" ht="409.5" x14ac:dyDescent="0.25">
      <c r="A10" s="33">
        <v>2</v>
      </c>
      <c r="B10" s="34" t="s">
        <v>86</v>
      </c>
      <c r="C10" s="34" t="s">
        <v>84</v>
      </c>
      <c r="D10" s="34" t="s">
        <v>39</v>
      </c>
      <c r="E10" s="34" t="s">
        <v>36</v>
      </c>
      <c r="F10" s="34" t="s">
        <v>80</v>
      </c>
      <c r="G10" s="34" t="s">
        <v>37</v>
      </c>
      <c r="H10" s="34" t="s">
        <v>39</v>
      </c>
      <c r="I10" s="34" t="s">
        <v>38</v>
      </c>
      <c r="J10" s="34" t="s">
        <v>85</v>
      </c>
      <c r="K10" s="128">
        <v>45689</v>
      </c>
      <c r="L10" s="128">
        <v>45626</v>
      </c>
      <c r="M10" s="38" t="s">
        <v>88</v>
      </c>
      <c r="N10" s="40" t="s">
        <v>264</v>
      </c>
      <c r="O10" s="41">
        <f>1/3</f>
        <v>0.33333333333333331</v>
      </c>
      <c r="P10" s="174" t="s">
        <v>283</v>
      </c>
      <c r="Q10" s="36" t="s">
        <v>327</v>
      </c>
      <c r="R10" s="37">
        <v>0.67</v>
      </c>
      <c r="S10" s="200" t="s">
        <v>330</v>
      </c>
      <c r="T10" s="39"/>
      <c r="U10" s="39"/>
    </row>
    <row r="11" spans="1:28" ht="15" customHeight="1" x14ac:dyDescent="0.25">
      <c r="A11" s="20"/>
      <c r="B11" s="20"/>
      <c r="C11" s="20"/>
      <c r="D11" s="20"/>
      <c r="E11" s="20"/>
      <c r="F11" s="20"/>
      <c r="G11" s="20"/>
      <c r="H11" s="20"/>
      <c r="I11" s="20"/>
      <c r="J11" s="20"/>
      <c r="K11" s="20"/>
      <c r="L11" s="20"/>
      <c r="M11" s="70"/>
      <c r="N11" s="70"/>
      <c r="O11" s="98">
        <f xml:space="preserve"> AVERAGE(O2:O10)</f>
        <v>0.33333333333333331</v>
      </c>
      <c r="P11" s="98"/>
      <c r="Q11" s="98"/>
      <c r="R11" s="98">
        <f xml:space="preserve"> AVERAGE(R2:R10)</f>
        <v>0.67</v>
      </c>
      <c r="S11" s="98"/>
      <c r="T11" s="98"/>
      <c r="U11" s="98" t="e">
        <f xml:space="preserve"> AVERAGE(U2:U10)</f>
        <v>#DIV/0!</v>
      </c>
    </row>
    <row r="12" spans="1:28" ht="15.75" x14ac:dyDescent="0.25">
      <c r="A12" s="21"/>
      <c r="B12" s="21"/>
      <c r="C12" s="20"/>
      <c r="D12" s="21"/>
      <c r="E12" s="21"/>
      <c r="F12" s="21"/>
      <c r="G12" s="21"/>
      <c r="H12" s="21"/>
      <c r="I12" s="21"/>
      <c r="J12" s="21"/>
      <c r="K12" s="21"/>
      <c r="L12" s="21"/>
      <c r="M12" s="70"/>
      <c r="N12" s="70"/>
      <c r="O12" s="106"/>
      <c r="P12" s="106"/>
      <c r="Q12" s="70"/>
      <c r="R12" s="109"/>
      <c r="S12" s="193"/>
      <c r="T12" s="70"/>
      <c r="U12" s="109"/>
    </row>
    <row r="13" spans="1:28" ht="15" customHeight="1" x14ac:dyDescent="0.25">
      <c r="A13" s="21"/>
      <c r="B13" s="21"/>
      <c r="C13" s="21"/>
      <c r="D13" s="21"/>
      <c r="E13" s="21"/>
      <c r="F13" s="21"/>
      <c r="G13" s="21"/>
      <c r="H13" s="21"/>
      <c r="I13" s="21"/>
      <c r="J13" s="21"/>
      <c r="K13" s="21"/>
      <c r="L13" s="21"/>
      <c r="M13" s="70"/>
      <c r="N13" s="107" t="s">
        <v>129</v>
      </c>
      <c r="O13" s="70">
        <v>6</v>
      </c>
      <c r="P13" s="70"/>
      <c r="Q13" s="70"/>
      <c r="R13" s="70"/>
      <c r="S13" s="70"/>
      <c r="T13" s="70"/>
      <c r="U13" s="70"/>
    </row>
    <row r="14" spans="1:28" ht="15" customHeight="1" x14ac:dyDescent="0.25">
      <c r="A14" s="21"/>
      <c r="B14" s="21"/>
      <c r="C14" s="21"/>
      <c r="D14" s="21"/>
      <c r="E14" s="21"/>
      <c r="F14" s="21"/>
      <c r="G14" s="21"/>
      <c r="H14" s="21"/>
      <c r="I14" s="21"/>
      <c r="J14" s="21"/>
      <c r="K14" s="21"/>
      <c r="L14" s="21"/>
      <c r="M14" s="70"/>
      <c r="N14" s="107" t="s">
        <v>232</v>
      </c>
      <c r="O14" s="70">
        <v>2</v>
      </c>
      <c r="P14" s="70"/>
      <c r="Q14" s="70"/>
      <c r="R14" s="70">
        <v>2</v>
      </c>
      <c r="S14" s="70"/>
      <c r="T14" s="70"/>
      <c r="U14" s="70">
        <v>2</v>
      </c>
    </row>
    <row r="15" spans="1:28" ht="15" customHeight="1" x14ac:dyDescent="0.25">
      <c r="A15" s="21"/>
      <c r="B15" s="21"/>
      <c r="C15" s="21"/>
      <c r="D15" s="21"/>
      <c r="E15" s="21"/>
      <c r="F15" s="21"/>
      <c r="G15" s="21"/>
      <c r="H15" s="21"/>
      <c r="I15" s="21"/>
      <c r="J15" s="21"/>
      <c r="K15" s="21"/>
      <c r="L15" s="21"/>
      <c r="M15" s="238" t="s">
        <v>214</v>
      </c>
      <c r="N15" s="238"/>
      <c r="O15" s="100">
        <v>2</v>
      </c>
      <c r="P15" s="100"/>
      <c r="Q15" s="100"/>
      <c r="R15" s="100">
        <v>2</v>
      </c>
      <c r="S15" s="100"/>
      <c r="T15" s="100"/>
      <c r="U15" s="100"/>
    </row>
    <row r="16" spans="1:28" ht="15" customHeight="1" x14ac:dyDescent="0.25">
      <c r="A16" s="21"/>
      <c r="B16" s="21"/>
      <c r="C16" s="21"/>
      <c r="D16" s="21"/>
      <c r="E16" s="21"/>
      <c r="F16" s="21"/>
      <c r="G16" s="21"/>
      <c r="H16" s="21"/>
      <c r="I16" s="21"/>
      <c r="J16" s="21"/>
      <c r="K16" s="21"/>
      <c r="L16" s="21"/>
      <c r="M16" s="70"/>
      <c r="N16" s="107" t="s">
        <v>215</v>
      </c>
      <c r="O16" s="101">
        <f>O15/O13</f>
        <v>0.33333333333333331</v>
      </c>
      <c r="P16" s="101"/>
      <c r="Q16" s="101"/>
      <c r="R16" s="101">
        <f>R15/O13</f>
        <v>0.33333333333333331</v>
      </c>
      <c r="S16" s="101"/>
      <c r="T16" s="101"/>
      <c r="U16" s="101">
        <f>U15/O13</f>
        <v>0</v>
      </c>
    </row>
    <row r="17" spans="13:21" ht="15" customHeight="1" x14ac:dyDescent="0.25">
      <c r="M17" s="70"/>
      <c r="N17" s="70"/>
      <c r="O17" s="70"/>
      <c r="P17" s="70"/>
      <c r="Q17" s="70"/>
      <c r="R17" s="70"/>
      <c r="S17" s="70"/>
      <c r="T17" s="70"/>
      <c r="U17" s="70"/>
    </row>
    <row r="18" spans="13:21" ht="15" customHeight="1" x14ac:dyDescent="0.25">
      <c r="M18" s="70"/>
      <c r="N18" s="107" t="s">
        <v>216</v>
      </c>
      <c r="O18" s="102">
        <f>O16+R16+U16</f>
        <v>0.66666666666666663</v>
      </c>
      <c r="P18" s="102"/>
      <c r="Q18" s="70"/>
      <c r="R18" s="70"/>
      <c r="S18" s="70"/>
      <c r="T18" s="70"/>
      <c r="U18" s="70"/>
    </row>
    <row r="19" spans="13:21" ht="15.75" customHeight="1" x14ac:dyDescent="0.25"/>
    <row r="20" spans="13:21" ht="15.75" customHeight="1" x14ac:dyDescent="0.25"/>
    <row r="21" spans="13:21" ht="15.75" customHeight="1" x14ac:dyDescent="0.25"/>
    <row r="22" spans="13:21" ht="15.75" customHeight="1" x14ac:dyDescent="0.25"/>
    <row r="23" spans="13:21" ht="15.75" customHeight="1" x14ac:dyDescent="0.25"/>
    <row r="24" spans="13:21" ht="15.75" customHeight="1" x14ac:dyDescent="0.25"/>
    <row r="25" spans="13:21" ht="15.75" customHeight="1" x14ac:dyDescent="0.25"/>
    <row r="26" spans="13:21" ht="15.75" customHeight="1" x14ac:dyDescent="0.25"/>
    <row r="27" spans="13:21" ht="15.75" customHeight="1" x14ac:dyDescent="0.25"/>
    <row r="28" spans="13:21" ht="15.75" customHeight="1" x14ac:dyDescent="0.25"/>
    <row r="29" spans="13:21" ht="15.75" customHeight="1" x14ac:dyDescent="0.25"/>
    <row r="30" spans="13:21" ht="15.75" customHeight="1" x14ac:dyDescent="0.25"/>
    <row r="31" spans="13:21" ht="15.75" customHeight="1" x14ac:dyDescent="0.25"/>
    <row r="32" spans="13:2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sheetData>
  <mergeCells count="7">
    <mergeCell ref="M15:N15"/>
    <mergeCell ref="D1:L2"/>
    <mergeCell ref="A5:M5"/>
    <mergeCell ref="A6:M6"/>
    <mergeCell ref="A7:M7"/>
    <mergeCell ref="A3:M3"/>
    <mergeCell ref="A1:C2"/>
  </mergeCells>
  <pageMargins left="0.7" right="0.7" top="0.75" bottom="0.75"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9CD9A-AC89-4D69-B10D-03B5AA7BBFE6}">
  <sheetPr>
    <tabColor rgb="FF0070C0"/>
  </sheetPr>
  <dimension ref="A1:Y800"/>
  <sheetViews>
    <sheetView showGridLines="0" topLeftCell="D14" zoomScale="60" zoomScaleNormal="60" workbookViewId="0">
      <selection activeCell="G16" sqref="G16"/>
    </sheetView>
  </sheetViews>
  <sheetFormatPr baseColWidth="10" defaultColWidth="14.42578125" defaultRowHeight="15" customHeight="1" x14ac:dyDescent="0.25"/>
  <cols>
    <col min="1" max="1" width="43.5703125" customWidth="1"/>
    <col min="2" max="3" width="44.28515625" customWidth="1"/>
    <col min="4" max="5" width="36.28515625" customWidth="1"/>
    <col min="6" max="6" width="7.5703125" style="69" customWidth="1"/>
    <col min="7" max="13" width="7.42578125" style="69" customWidth="1"/>
    <col min="14" max="14" width="7.28515625" style="69" customWidth="1"/>
    <col min="15" max="17" width="7.5703125" style="69" customWidth="1"/>
    <col min="18" max="18" width="50" customWidth="1"/>
    <col min="20" max="20" width="42.7109375" customWidth="1"/>
    <col min="21" max="21" width="50" customWidth="1"/>
    <col min="23" max="23" width="40.28515625" customWidth="1"/>
    <col min="24" max="24" width="50" customWidth="1"/>
  </cols>
  <sheetData>
    <row r="1" spans="1:25" s="129" customFormat="1" ht="37.5" customHeight="1" x14ac:dyDescent="0.2">
      <c r="A1" s="267"/>
      <c r="B1" s="269" t="s">
        <v>12</v>
      </c>
      <c r="C1" s="270"/>
      <c r="D1" s="270"/>
      <c r="E1" s="270"/>
      <c r="F1" s="270"/>
      <c r="G1" s="270"/>
      <c r="H1" s="270"/>
      <c r="I1" s="270"/>
      <c r="J1" s="270"/>
      <c r="K1" s="270"/>
      <c r="L1" s="270"/>
      <c r="M1" s="270"/>
      <c r="N1" s="271"/>
      <c r="O1" s="275" t="str">
        <f>'[9]1.Riesgos Corrupción'!O1:O1</f>
        <v>Código:GDE-FR-063</v>
      </c>
      <c r="P1" s="275"/>
      <c r="Q1" s="275"/>
    </row>
    <row r="2" spans="1:25" s="129" customFormat="1" ht="37.5" customHeight="1" x14ac:dyDescent="0.2">
      <c r="A2" s="268"/>
      <c r="B2" s="272"/>
      <c r="C2" s="273"/>
      <c r="D2" s="273"/>
      <c r="E2" s="273"/>
      <c r="F2" s="273"/>
      <c r="G2" s="273"/>
      <c r="H2" s="273"/>
      <c r="I2" s="273"/>
      <c r="J2" s="273"/>
      <c r="K2" s="273"/>
      <c r="L2" s="273"/>
      <c r="M2" s="273"/>
      <c r="N2" s="274"/>
      <c r="O2" s="275" t="str">
        <f>'[9]1.Riesgos Corrupción'!O2:O2</f>
        <v>Versión:001</v>
      </c>
      <c r="P2" s="275"/>
      <c r="Q2" s="275"/>
    </row>
    <row r="3" spans="1:25" s="70" customFormat="1" ht="13.5" customHeight="1" x14ac:dyDescent="0.2">
      <c r="A3" s="244"/>
      <c r="B3" s="244"/>
      <c r="C3" s="244"/>
      <c r="D3" s="244"/>
      <c r="E3" s="244"/>
      <c r="F3" s="244"/>
      <c r="G3" s="244"/>
      <c r="H3" s="244"/>
      <c r="I3" s="244"/>
      <c r="J3" s="244"/>
      <c r="K3" s="244"/>
      <c r="L3" s="244"/>
      <c r="M3" s="244"/>
      <c r="N3" s="244"/>
      <c r="O3" s="244"/>
      <c r="P3" s="244"/>
      <c r="Q3" s="244"/>
    </row>
    <row r="4" spans="1:25" s="70" customFormat="1" ht="30.75" customHeight="1" x14ac:dyDescent="0.25">
      <c r="A4" s="23" t="s">
        <v>11</v>
      </c>
      <c r="B4" s="27">
        <v>2025</v>
      </c>
      <c r="C4" s="23"/>
      <c r="D4" s="23"/>
      <c r="E4" s="23"/>
      <c r="F4" s="23"/>
      <c r="G4" s="25"/>
      <c r="H4" s="110"/>
      <c r="I4" s="110"/>
      <c r="J4" s="110"/>
      <c r="K4" s="110"/>
      <c r="L4" s="110"/>
      <c r="M4" s="110"/>
      <c r="N4" s="108"/>
      <c r="O4" s="108"/>
      <c r="P4" s="108"/>
      <c r="Q4" s="108"/>
    </row>
    <row r="5" spans="1:25" s="70" customFormat="1" ht="13.5" customHeight="1" x14ac:dyDescent="0.25">
      <c r="A5" s="251"/>
      <c r="B5" s="252"/>
      <c r="C5" s="252"/>
      <c r="D5" s="252"/>
      <c r="E5" s="252"/>
      <c r="F5" s="252"/>
      <c r="G5" s="252"/>
      <c r="H5" s="252"/>
      <c r="I5" s="252"/>
      <c r="J5" s="252"/>
      <c r="K5" s="252"/>
      <c r="L5" s="252"/>
      <c r="M5" s="252"/>
      <c r="N5" s="108"/>
      <c r="O5" s="108"/>
      <c r="P5" s="108"/>
      <c r="Q5" s="108"/>
    </row>
    <row r="6" spans="1:25" s="70" customFormat="1" ht="30" customHeight="1" x14ac:dyDescent="0.2">
      <c r="A6" s="253" t="s">
        <v>236</v>
      </c>
      <c r="B6" s="266"/>
      <c r="C6" s="266"/>
      <c r="D6" s="266"/>
      <c r="E6" s="266"/>
      <c r="F6" s="266"/>
      <c r="G6" s="266"/>
      <c r="H6" s="266"/>
      <c r="I6" s="266"/>
      <c r="J6" s="266"/>
      <c r="K6" s="266"/>
      <c r="L6" s="266"/>
      <c r="M6" s="266"/>
      <c r="N6" s="266"/>
      <c r="O6" s="266"/>
      <c r="P6" s="266"/>
      <c r="Q6" s="266"/>
    </row>
    <row r="7" spans="1:25" ht="13.5" customHeight="1" x14ac:dyDescent="0.25">
      <c r="A7" s="23"/>
      <c r="B7" s="23"/>
      <c r="C7" s="23"/>
      <c r="D7" s="23"/>
      <c r="E7" s="23"/>
      <c r="F7" s="71"/>
      <c r="G7" s="71"/>
      <c r="H7" s="71"/>
      <c r="I7" s="71"/>
      <c r="J7" s="71"/>
      <c r="K7" s="71"/>
      <c r="L7" s="71"/>
      <c r="M7" s="71"/>
      <c r="N7" s="71"/>
      <c r="O7" s="71"/>
      <c r="P7" s="71"/>
      <c r="Q7" s="71"/>
    </row>
    <row r="8" spans="1:25" ht="22.5" customHeight="1" x14ac:dyDescent="0.25">
      <c r="A8" s="276" t="s">
        <v>92</v>
      </c>
      <c r="B8" s="276" t="s">
        <v>93</v>
      </c>
      <c r="C8" s="276" t="s">
        <v>94</v>
      </c>
      <c r="D8" s="276" t="s">
        <v>95</v>
      </c>
      <c r="E8" s="279" t="s">
        <v>96</v>
      </c>
      <c r="F8" s="276" t="s">
        <v>97</v>
      </c>
      <c r="G8" s="277"/>
      <c r="H8" s="277"/>
      <c r="I8" s="277"/>
      <c r="J8" s="277"/>
      <c r="K8" s="277"/>
      <c r="L8" s="277"/>
      <c r="M8" s="277"/>
      <c r="N8" s="277"/>
      <c r="O8" s="277"/>
      <c r="P8" s="277"/>
      <c r="Q8" s="277"/>
      <c r="R8" s="264" t="s">
        <v>74</v>
      </c>
      <c r="S8" s="289" t="s">
        <v>75</v>
      </c>
      <c r="T8" s="292" t="s">
        <v>285</v>
      </c>
      <c r="U8" s="289" t="s">
        <v>76</v>
      </c>
      <c r="V8" s="289" t="s">
        <v>77</v>
      </c>
      <c r="W8" s="292" t="s">
        <v>331</v>
      </c>
      <c r="X8" s="289" t="s">
        <v>78</v>
      </c>
      <c r="Y8" s="289" t="s">
        <v>79</v>
      </c>
    </row>
    <row r="9" spans="1:25" ht="46.5" customHeight="1" x14ac:dyDescent="0.25">
      <c r="A9" s="276"/>
      <c r="B9" s="276"/>
      <c r="C9" s="277"/>
      <c r="D9" s="276"/>
      <c r="E9" s="280"/>
      <c r="F9" s="133" t="s">
        <v>98</v>
      </c>
      <c r="G9" s="133" t="s">
        <v>99</v>
      </c>
      <c r="H9" s="133" t="s">
        <v>100</v>
      </c>
      <c r="I9" s="133" t="s">
        <v>101</v>
      </c>
      <c r="J9" s="133" t="s">
        <v>102</v>
      </c>
      <c r="K9" s="133" t="s">
        <v>103</v>
      </c>
      <c r="L9" s="133" t="s">
        <v>104</v>
      </c>
      <c r="M9" s="133" t="s">
        <v>105</v>
      </c>
      <c r="N9" s="133" t="s">
        <v>106</v>
      </c>
      <c r="O9" s="133" t="s">
        <v>107</v>
      </c>
      <c r="P9" s="133" t="s">
        <v>108</v>
      </c>
      <c r="Q9" s="133" t="s">
        <v>109</v>
      </c>
      <c r="R9" s="265"/>
      <c r="S9" s="290"/>
      <c r="T9" s="293"/>
      <c r="U9" s="290"/>
      <c r="V9" s="290"/>
      <c r="W9" s="293"/>
      <c r="X9" s="291"/>
      <c r="Y9" s="290"/>
    </row>
    <row r="10" spans="1:25" ht="81" customHeight="1" x14ac:dyDescent="0.25">
      <c r="A10" s="281" t="s">
        <v>130</v>
      </c>
      <c r="B10" s="72" t="s">
        <v>131</v>
      </c>
      <c r="C10" s="72" t="s">
        <v>132</v>
      </c>
      <c r="D10" s="72" t="s">
        <v>133</v>
      </c>
      <c r="E10" s="73" t="s">
        <v>257</v>
      </c>
      <c r="F10" s="74"/>
      <c r="G10" s="74"/>
      <c r="H10" s="74" t="s">
        <v>134</v>
      </c>
      <c r="I10" s="74"/>
      <c r="J10" s="127"/>
      <c r="K10" s="127"/>
      <c r="L10" s="127"/>
      <c r="M10" s="127"/>
      <c r="N10" s="74"/>
      <c r="O10" s="74"/>
      <c r="P10" s="74"/>
      <c r="Q10" s="74"/>
      <c r="R10" s="140" t="s">
        <v>255</v>
      </c>
      <c r="S10" s="41">
        <v>1</v>
      </c>
      <c r="T10" s="169" t="s">
        <v>286</v>
      </c>
      <c r="U10" s="36" t="s">
        <v>319</v>
      </c>
      <c r="V10" s="37"/>
      <c r="W10" s="199" t="s">
        <v>320</v>
      </c>
      <c r="X10" s="35"/>
      <c r="Y10" s="37"/>
    </row>
    <row r="11" spans="1:25" ht="102" customHeight="1" x14ac:dyDescent="0.25">
      <c r="A11" s="282"/>
      <c r="B11" s="72" t="s">
        <v>135</v>
      </c>
      <c r="C11" s="72" t="s">
        <v>136</v>
      </c>
      <c r="D11" s="72" t="s">
        <v>137</v>
      </c>
      <c r="E11" s="73" t="s">
        <v>257</v>
      </c>
      <c r="F11" s="74"/>
      <c r="G11" s="74"/>
      <c r="H11" s="74"/>
      <c r="I11" s="74" t="s">
        <v>134</v>
      </c>
      <c r="J11" s="127"/>
      <c r="K11" s="127"/>
      <c r="L11" s="127" t="s">
        <v>134</v>
      </c>
      <c r="M11" s="127"/>
      <c r="N11" s="74"/>
      <c r="O11" s="74" t="s">
        <v>134</v>
      </c>
      <c r="P11" s="74"/>
      <c r="Q11" s="74"/>
      <c r="R11" s="97" t="s">
        <v>311</v>
      </c>
      <c r="S11" s="184">
        <v>0.33</v>
      </c>
      <c r="T11" s="169" t="s">
        <v>288</v>
      </c>
      <c r="U11" s="36" t="s">
        <v>332</v>
      </c>
      <c r="V11" s="37">
        <v>0.67</v>
      </c>
      <c r="W11" s="200" t="s">
        <v>333</v>
      </c>
      <c r="X11" s="39"/>
      <c r="Y11" s="39"/>
    </row>
    <row r="12" spans="1:25" ht="105" x14ac:dyDescent="0.25">
      <c r="A12" s="282"/>
      <c r="B12" s="72" t="s">
        <v>138</v>
      </c>
      <c r="C12" s="72" t="s">
        <v>139</v>
      </c>
      <c r="D12" s="72" t="s">
        <v>140</v>
      </c>
      <c r="E12" s="73" t="s">
        <v>257</v>
      </c>
      <c r="F12" s="74"/>
      <c r="G12" s="74" t="s">
        <v>134</v>
      </c>
      <c r="H12" s="74"/>
      <c r="I12" s="74"/>
      <c r="J12" s="127"/>
      <c r="K12" s="127"/>
      <c r="L12" s="127"/>
      <c r="M12" s="127"/>
      <c r="N12" s="74"/>
      <c r="O12" s="74"/>
      <c r="P12" s="74"/>
      <c r="Q12" s="74"/>
      <c r="R12" s="97" t="s">
        <v>305</v>
      </c>
      <c r="S12" s="184">
        <v>1</v>
      </c>
      <c r="T12" s="169" t="s">
        <v>313</v>
      </c>
      <c r="U12" s="36" t="s">
        <v>319</v>
      </c>
      <c r="V12" s="37"/>
      <c r="W12" s="200" t="s">
        <v>320</v>
      </c>
      <c r="X12" s="39"/>
      <c r="Y12" s="39"/>
    </row>
    <row r="13" spans="1:25" ht="124.5" customHeight="1" x14ac:dyDescent="0.25">
      <c r="A13" s="282"/>
      <c r="B13" s="72" t="s">
        <v>141</v>
      </c>
      <c r="C13" s="72" t="s">
        <v>142</v>
      </c>
      <c r="D13" s="72" t="s">
        <v>143</v>
      </c>
      <c r="E13" s="73" t="s">
        <v>257</v>
      </c>
      <c r="F13" s="74"/>
      <c r="G13" s="74"/>
      <c r="H13" s="74"/>
      <c r="I13" s="74"/>
      <c r="J13" s="127"/>
      <c r="K13" s="127"/>
      <c r="L13" s="127"/>
      <c r="M13" s="127"/>
      <c r="N13" s="74"/>
      <c r="O13" s="74"/>
      <c r="P13" s="74" t="s">
        <v>134</v>
      </c>
      <c r="Q13" s="74"/>
      <c r="R13" s="140" t="s">
        <v>306</v>
      </c>
      <c r="S13" s="184">
        <v>0.8</v>
      </c>
      <c r="T13" s="169" t="s">
        <v>314</v>
      </c>
      <c r="U13" s="219" t="s">
        <v>380</v>
      </c>
      <c r="V13" s="37">
        <v>0.8</v>
      </c>
      <c r="W13" s="200" t="s">
        <v>382</v>
      </c>
      <c r="X13" s="39"/>
      <c r="Y13" s="39"/>
    </row>
    <row r="14" spans="1:25" ht="84.75" customHeight="1" x14ac:dyDescent="0.25">
      <c r="A14" s="282"/>
      <c r="B14" s="72" t="s">
        <v>144</v>
      </c>
      <c r="C14" s="72" t="s">
        <v>145</v>
      </c>
      <c r="D14" s="72" t="s">
        <v>307</v>
      </c>
      <c r="E14" s="73" t="s">
        <v>257</v>
      </c>
      <c r="F14" s="74"/>
      <c r="G14" s="74"/>
      <c r="H14" s="74"/>
      <c r="I14" s="74" t="s">
        <v>134</v>
      </c>
      <c r="J14" s="127"/>
      <c r="K14" s="127"/>
      <c r="L14" s="127"/>
      <c r="M14" s="127"/>
      <c r="N14" s="74"/>
      <c r="O14" s="74"/>
      <c r="P14" s="74"/>
      <c r="Q14" s="74"/>
      <c r="R14" s="140" t="s">
        <v>308</v>
      </c>
      <c r="S14" s="184">
        <v>1</v>
      </c>
      <c r="T14" s="169" t="s">
        <v>309</v>
      </c>
      <c r="U14" s="36" t="s">
        <v>319</v>
      </c>
      <c r="V14" s="37"/>
      <c r="W14" s="200" t="s">
        <v>320</v>
      </c>
      <c r="X14" s="39"/>
      <c r="Y14" s="39"/>
    </row>
    <row r="15" spans="1:25" ht="149.25" customHeight="1" x14ac:dyDescent="0.25">
      <c r="A15" s="283"/>
      <c r="B15" s="72" t="s">
        <v>146</v>
      </c>
      <c r="C15" s="72" t="s">
        <v>147</v>
      </c>
      <c r="D15" s="72" t="s">
        <v>148</v>
      </c>
      <c r="E15" s="73" t="s">
        <v>257</v>
      </c>
      <c r="F15" s="74"/>
      <c r="G15" s="74"/>
      <c r="H15" s="74"/>
      <c r="I15" s="74" t="s">
        <v>134</v>
      </c>
      <c r="J15" s="127"/>
      <c r="K15" s="127"/>
      <c r="L15" s="127"/>
      <c r="M15" s="127"/>
      <c r="N15" s="74"/>
      <c r="O15" s="74"/>
      <c r="P15" s="74"/>
      <c r="Q15" s="74"/>
      <c r="R15" s="97" t="s">
        <v>310</v>
      </c>
      <c r="S15" s="184">
        <v>1</v>
      </c>
      <c r="T15" s="169" t="s">
        <v>315</v>
      </c>
      <c r="U15" s="36" t="s">
        <v>319</v>
      </c>
      <c r="V15" s="37"/>
      <c r="W15" s="200" t="s">
        <v>320</v>
      </c>
      <c r="X15" s="39"/>
      <c r="Y15" s="39"/>
    </row>
    <row r="16" spans="1:25" ht="98.25" customHeight="1" x14ac:dyDescent="0.25">
      <c r="A16" s="284" t="s">
        <v>149</v>
      </c>
      <c r="B16" s="75" t="s">
        <v>150</v>
      </c>
      <c r="C16" s="72" t="s">
        <v>151</v>
      </c>
      <c r="D16" s="161" t="s">
        <v>152</v>
      </c>
      <c r="E16" s="73" t="s">
        <v>257</v>
      </c>
      <c r="F16" s="74"/>
      <c r="G16" s="74"/>
      <c r="H16" s="74"/>
      <c r="I16" s="74" t="s">
        <v>134</v>
      </c>
      <c r="J16" s="127"/>
      <c r="K16" s="127"/>
      <c r="L16" s="127"/>
      <c r="M16" s="127"/>
      <c r="N16" s="74"/>
      <c r="O16" s="74"/>
      <c r="P16" s="74"/>
      <c r="Q16" s="74"/>
      <c r="R16" s="163" t="s">
        <v>258</v>
      </c>
      <c r="S16" s="41">
        <v>1</v>
      </c>
      <c r="T16" s="169" t="s">
        <v>287</v>
      </c>
      <c r="U16" s="36" t="s">
        <v>319</v>
      </c>
      <c r="V16" s="37"/>
      <c r="W16" s="200" t="s">
        <v>320</v>
      </c>
      <c r="X16" s="39"/>
      <c r="Y16" s="39"/>
    </row>
    <row r="17" spans="1:25" ht="135" customHeight="1" x14ac:dyDescent="0.25">
      <c r="A17" s="285"/>
      <c r="B17" s="75" t="s">
        <v>261</v>
      </c>
      <c r="C17" s="72" t="s">
        <v>259</v>
      </c>
      <c r="D17" s="162" t="s">
        <v>153</v>
      </c>
      <c r="E17" s="73" t="s">
        <v>257</v>
      </c>
      <c r="F17" s="74"/>
      <c r="G17" s="74"/>
      <c r="H17" s="74"/>
      <c r="I17" s="74"/>
      <c r="J17" s="127"/>
      <c r="K17" s="127"/>
      <c r="L17" s="127"/>
      <c r="M17" s="127"/>
      <c r="N17" s="74"/>
      <c r="O17" s="74"/>
      <c r="P17" s="74" t="s">
        <v>134</v>
      </c>
      <c r="Q17" s="74"/>
      <c r="R17" s="188" t="s">
        <v>334</v>
      </c>
      <c r="S17" s="41">
        <v>0</v>
      </c>
      <c r="T17" s="169" t="s">
        <v>316</v>
      </c>
      <c r="U17" s="36" t="s">
        <v>383</v>
      </c>
      <c r="V17" s="37">
        <v>0</v>
      </c>
      <c r="W17" s="200" t="s">
        <v>384</v>
      </c>
      <c r="X17" s="39"/>
      <c r="Y17" s="39"/>
    </row>
    <row r="18" spans="1:25" ht="123.75" customHeight="1" x14ac:dyDescent="0.25">
      <c r="A18" s="285"/>
      <c r="B18" s="78" t="s">
        <v>154</v>
      </c>
      <c r="C18" s="72" t="s">
        <v>155</v>
      </c>
      <c r="D18" s="79" t="s">
        <v>156</v>
      </c>
      <c r="E18" s="80" t="s">
        <v>262</v>
      </c>
      <c r="F18" s="74" t="s">
        <v>134</v>
      </c>
      <c r="G18" s="74" t="s">
        <v>134</v>
      </c>
      <c r="H18" s="74" t="s">
        <v>134</v>
      </c>
      <c r="I18" s="74" t="s">
        <v>134</v>
      </c>
      <c r="J18" s="127" t="s">
        <v>134</v>
      </c>
      <c r="K18" s="127" t="s">
        <v>134</v>
      </c>
      <c r="L18" s="127" t="s">
        <v>134</v>
      </c>
      <c r="M18" s="127" t="s">
        <v>134</v>
      </c>
      <c r="N18" s="74" t="s">
        <v>134</v>
      </c>
      <c r="O18" s="74" t="s">
        <v>134</v>
      </c>
      <c r="P18" s="74" t="s">
        <v>134</v>
      </c>
      <c r="Q18" s="74" t="s">
        <v>134</v>
      </c>
      <c r="R18" s="188" t="s">
        <v>312</v>
      </c>
      <c r="S18" s="184">
        <f>1/3</f>
        <v>0.33333333333333331</v>
      </c>
      <c r="T18" s="169" t="s">
        <v>288</v>
      </c>
      <c r="U18" s="36" t="s">
        <v>335</v>
      </c>
      <c r="V18" s="37">
        <v>0.67</v>
      </c>
      <c r="W18" s="200" t="s">
        <v>333</v>
      </c>
      <c r="X18" s="39"/>
      <c r="Y18" s="39"/>
    </row>
    <row r="19" spans="1:25" ht="127.5" customHeight="1" x14ac:dyDescent="0.25">
      <c r="A19" s="286"/>
      <c r="B19" s="72" t="s">
        <v>385</v>
      </c>
      <c r="C19" s="72" t="s">
        <v>157</v>
      </c>
      <c r="D19" s="79" t="s">
        <v>158</v>
      </c>
      <c r="E19" s="79" t="s">
        <v>219</v>
      </c>
      <c r="F19" s="74"/>
      <c r="G19" s="74"/>
      <c r="H19" s="74"/>
      <c r="I19" s="74" t="s">
        <v>134</v>
      </c>
      <c r="J19" s="127"/>
      <c r="K19" s="127"/>
      <c r="L19" s="127" t="s">
        <v>134</v>
      </c>
      <c r="M19" s="127"/>
      <c r="N19" s="74"/>
      <c r="O19" s="74" t="s">
        <v>134</v>
      </c>
      <c r="P19" s="74"/>
      <c r="Q19" s="74"/>
      <c r="R19" s="97" t="s">
        <v>256</v>
      </c>
      <c r="S19" s="184">
        <v>0.33</v>
      </c>
      <c r="T19" s="169" t="s">
        <v>288</v>
      </c>
      <c r="U19" s="36" t="s">
        <v>332</v>
      </c>
      <c r="V19" s="37">
        <v>0.67</v>
      </c>
      <c r="W19" s="200" t="s">
        <v>333</v>
      </c>
      <c r="X19" s="39"/>
      <c r="Y19" s="39"/>
    </row>
    <row r="20" spans="1:25" ht="98.25" customHeight="1" x14ac:dyDescent="0.25">
      <c r="A20" s="164" t="s">
        <v>260</v>
      </c>
      <c r="B20" s="77" t="s">
        <v>160</v>
      </c>
      <c r="C20" s="72" t="s">
        <v>161</v>
      </c>
      <c r="D20" s="76" t="s">
        <v>162</v>
      </c>
      <c r="E20" s="77" t="s">
        <v>257</v>
      </c>
      <c r="F20" s="74"/>
      <c r="G20" s="74"/>
      <c r="H20" s="74"/>
      <c r="I20" s="74" t="s">
        <v>134</v>
      </c>
      <c r="J20" s="127"/>
      <c r="K20" s="127"/>
      <c r="L20" s="127"/>
      <c r="M20" s="127"/>
      <c r="N20" s="74"/>
      <c r="O20" s="74"/>
      <c r="P20" s="74"/>
      <c r="Q20" s="74"/>
      <c r="R20" s="140" t="s">
        <v>306</v>
      </c>
      <c r="S20" s="184">
        <v>0.8</v>
      </c>
      <c r="T20" s="169" t="s">
        <v>314</v>
      </c>
      <c r="U20" s="140" t="s">
        <v>336</v>
      </c>
      <c r="V20" s="37">
        <v>0</v>
      </c>
      <c r="W20" s="200" t="s">
        <v>337</v>
      </c>
      <c r="X20" s="39"/>
      <c r="Y20" s="39"/>
    </row>
    <row r="21" spans="1:25" ht="15.75" customHeight="1" x14ac:dyDescent="0.25">
      <c r="A21" s="81"/>
      <c r="B21" s="81"/>
      <c r="C21" s="287" t="s">
        <v>163</v>
      </c>
      <c r="D21" s="287"/>
      <c r="E21" s="287"/>
      <c r="F21" s="278">
        <v>14</v>
      </c>
      <c r="G21" s="278"/>
      <c r="H21" s="278"/>
      <c r="I21" s="278"/>
      <c r="J21" s="288">
        <f>COUNTIF(J8:M20,"X")</f>
        <v>6</v>
      </c>
      <c r="K21" s="288"/>
      <c r="L21" s="288"/>
      <c r="M21" s="288"/>
      <c r="N21" s="278">
        <f>COUNTIF(N8:Q20,"X")</f>
        <v>8</v>
      </c>
      <c r="O21" s="278"/>
      <c r="P21" s="278"/>
      <c r="Q21" s="278"/>
      <c r="S21" s="98">
        <f xml:space="preserve"> AVERAGE(S12:S20)</f>
        <v>0.69592592592592584</v>
      </c>
      <c r="T21" s="98"/>
      <c r="U21" s="98"/>
      <c r="V21" s="98">
        <f xml:space="preserve"> AVERAGE(V12:V20)</f>
        <v>0.42800000000000005</v>
      </c>
      <c r="W21" s="98"/>
      <c r="X21" s="98"/>
      <c r="Y21" s="98" t="e">
        <f xml:space="preserve"> AVERAGE(Y12:Y20)</f>
        <v>#DIV/0!</v>
      </c>
    </row>
    <row r="22" spans="1:25" ht="15.75" customHeight="1" x14ac:dyDescent="0.25">
      <c r="A22" s="81"/>
      <c r="B22" s="81"/>
      <c r="C22" s="81"/>
      <c r="D22" s="70"/>
      <c r="E22" s="70"/>
      <c r="S22" s="106"/>
      <c r="T22" s="106"/>
      <c r="U22" s="70"/>
      <c r="V22" s="109"/>
      <c r="W22" s="193"/>
      <c r="X22" s="70"/>
      <c r="Y22" s="109"/>
    </row>
    <row r="23" spans="1:25" ht="15.75" customHeight="1" x14ac:dyDescent="0.25">
      <c r="A23" s="81"/>
      <c r="B23" s="81"/>
      <c r="C23" s="81"/>
      <c r="D23" s="70"/>
      <c r="E23" s="70"/>
      <c r="R23" s="107" t="s">
        <v>129</v>
      </c>
      <c r="S23" s="70">
        <v>26</v>
      </c>
      <c r="T23" s="70"/>
      <c r="U23" s="70"/>
      <c r="V23" s="70"/>
      <c r="W23" s="70"/>
      <c r="X23" s="70"/>
      <c r="Y23" s="70"/>
    </row>
    <row r="24" spans="1:25" ht="15.75" customHeight="1" x14ac:dyDescent="0.25">
      <c r="A24" s="81"/>
      <c r="B24" s="81"/>
      <c r="C24" s="81"/>
      <c r="D24" s="70"/>
      <c r="E24" s="70"/>
      <c r="Q24" s="70"/>
      <c r="R24" s="107" t="s">
        <v>232</v>
      </c>
      <c r="S24" s="231">
        <v>14</v>
      </c>
      <c r="T24" s="231"/>
      <c r="U24" s="231"/>
      <c r="V24" s="231">
        <v>6</v>
      </c>
      <c r="W24" s="70"/>
      <c r="X24" s="70"/>
      <c r="Y24" s="70">
        <f>N21</f>
        <v>8</v>
      </c>
    </row>
    <row r="25" spans="1:25" ht="15.75" customHeight="1" x14ac:dyDescent="0.25">
      <c r="A25" s="81"/>
      <c r="B25" s="81"/>
      <c r="C25" s="81"/>
      <c r="D25" s="70"/>
      <c r="E25" s="70"/>
      <c r="Q25" s="70"/>
      <c r="R25" s="107" t="s">
        <v>214</v>
      </c>
      <c r="S25" s="232">
        <v>13</v>
      </c>
      <c r="T25" s="232"/>
      <c r="U25" s="232"/>
      <c r="V25" s="232">
        <v>6</v>
      </c>
      <c r="W25" s="100"/>
      <c r="X25" s="100"/>
      <c r="Y25" s="100"/>
    </row>
    <row r="26" spans="1:25" ht="15.75" customHeight="1" x14ac:dyDescent="0.25">
      <c r="A26" s="81"/>
      <c r="B26" s="81"/>
      <c r="C26" s="81"/>
      <c r="D26" s="70"/>
      <c r="E26" s="70"/>
      <c r="R26" s="107" t="s">
        <v>215</v>
      </c>
      <c r="S26" s="233">
        <f>S25/S23</f>
        <v>0.5</v>
      </c>
      <c r="T26" s="233"/>
      <c r="U26" s="233"/>
      <c r="V26" s="233">
        <f>V25/S23</f>
        <v>0.23076923076923078</v>
      </c>
      <c r="W26" s="101"/>
      <c r="X26" s="101"/>
      <c r="Y26" s="101">
        <f>Y25/S23</f>
        <v>0</v>
      </c>
    </row>
    <row r="27" spans="1:25" ht="15.75" customHeight="1" x14ac:dyDescent="0.25">
      <c r="A27" s="70"/>
      <c r="B27" s="81"/>
      <c r="C27" s="81"/>
      <c r="D27" s="70"/>
      <c r="E27" s="70"/>
      <c r="Q27" s="70"/>
      <c r="S27" s="231"/>
      <c r="T27" s="231"/>
      <c r="U27" s="231"/>
      <c r="V27" s="231"/>
      <c r="W27" s="70"/>
      <c r="X27" s="70"/>
      <c r="Y27" s="70"/>
    </row>
    <row r="28" spans="1:25" ht="15.75" customHeight="1" x14ac:dyDescent="0.25">
      <c r="A28" s="70"/>
      <c r="B28" s="81"/>
      <c r="C28" s="81"/>
      <c r="D28" s="70"/>
      <c r="E28" s="70"/>
      <c r="Q28" s="70"/>
      <c r="R28" s="107" t="s">
        <v>216</v>
      </c>
      <c r="S28" s="234">
        <f>S26+V26+Y26</f>
        <v>0.73076923076923084</v>
      </c>
      <c r="T28" s="234"/>
      <c r="U28" s="231"/>
      <c r="V28" s="231"/>
      <c r="W28" s="70"/>
      <c r="X28" s="70"/>
      <c r="Y28" s="70"/>
    </row>
    <row r="29" spans="1:25" ht="15.75" customHeight="1" x14ac:dyDescent="0.25">
      <c r="A29" s="70"/>
      <c r="B29" s="81"/>
      <c r="C29" s="81"/>
      <c r="D29" s="70"/>
      <c r="E29" s="70"/>
      <c r="Q29" s="70"/>
      <c r="R29" s="107"/>
      <c r="S29" s="102"/>
      <c r="T29" s="102"/>
      <c r="U29" s="70"/>
      <c r="V29" s="70"/>
      <c r="W29" s="70"/>
      <c r="X29" s="70"/>
      <c r="Y29" s="70"/>
    </row>
    <row r="30" spans="1:25" ht="15.75" customHeight="1" x14ac:dyDescent="0.25">
      <c r="A30" s="70"/>
      <c r="B30" s="81"/>
      <c r="C30" s="81"/>
      <c r="D30" s="70"/>
      <c r="E30" s="70"/>
    </row>
    <row r="31" spans="1:25" ht="15.75" customHeight="1" x14ac:dyDescent="0.25">
      <c r="A31" s="70"/>
      <c r="B31" s="81"/>
      <c r="C31" s="81"/>
      <c r="D31" s="70"/>
      <c r="E31" s="70"/>
    </row>
    <row r="32" spans="1:25" ht="15.75" customHeight="1" x14ac:dyDescent="0.25">
      <c r="A32" s="70"/>
      <c r="B32" s="81"/>
      <c r="C32" s="81"/>
      <c r="D32" s="70"/>
      <c r="E32" s="70"/>
    </row>
    <row r="33" spans="1:20" ht="15.75" customHeight="1" x14ac:dyDescent="0.25">
      <c r="A33" s="70"/>
      <c r="B33" s="81"/>
      <c r="C33" s="81"/>
      <c r="D33" s="70"/>
      <c r="E33" s="70"/>
    </row>
    <row r="34" spans="1:20" ht="15.75" customHeight="1" x14ac:dyDescent="0.25">
      <c r="A34" s="70"/>
      <c r="B34" s="81"/>
      <c r="C34" s="81"/>
      <c r="D34" s="70"/>
      <c r="E34" s="70"/>
    </row>
    <row r="35" spans="1:20" ht="15.75" customHeight="1" x14ac:dyDescent="0.25">
      <c r="A35" s="70"/>
      <c r="B35" s="81"/>
      <c r="C35" s="81"/>
      <c r="D35" s="70"/>
      <c r="E35" s="70"/>
      <c r="T35" s="192"/>
    </row>
    <row r="36" spans="1:20" ht="15.75" customHeight="1" x14ac:dyDescent="0.25">
      <c r="A36" s="70"/>
      <c r="B36" s="81"/>
      <c r="C36" s="81"/>
      <c r="D36" s="70"/>
      <c r="E36" s="70"/>
    </row>
    <row r="37" spans="1:20" ht="15.75" customHeight="1" x14ac:dyDescent="0.25">
      <c r="A37" s="70"/>
      <c r="B37" s="81"/>
      <c r="C37" s="81"/>
      <c r="D37" s="70"/>
      <c r="E37" s="70"/>
    </row>
    <row r="38" spans="1:20" ht="15.75" customHeight="1" x14ac:dyDescent="0.25">
      <c r="A38" s="70"/>
      <c r="B38" s="81"/>
      <c r="C38" s="81"/>
      <c r="D38" s="70"/>
      <c r="E38" s="70"/>
    </row>
    <row r="39" spans="1:20" ht="15.75" customHeight="1" x14ac:dyDescent="0.25">
      <c r="A39" s="70"/>
      <c r="B39" s="81"/>
      <c r="C39" s="81"/>
      <c r="D39" s="70"/>
      <c r="E39" s="70"/>
    </row>
    <row r="40" spans="1:20" ht="15.75" customHeight="1" x14ac:dyDescent="0.25">
      <c r="A40" s="70"/>
      <c r="B40" s="81"/>
      <c r="C40" s="81"/>
      <c r="D40" s="70"/>
      <c r="E40" s="70"/>
    </row>
    <row r="41" spans="1:20" ht="15.75" customHeight="1" x14ac:dyDescent="0.25">
      <c r="A41" s="70"/>
      <c r="B41" s="81"/>
      <c r="C41" s="81"/>
      <c r="D41" s="70"/>
      <c r="E41" s="70"/>
    </row>
    <row r="42" spans="1:20" ht="15.75" customHeight="1" x14ac:dyDescent="0.25">
      <c r="A42" s="70"/>
      <c r="B42" s="81"/>
      <c r="C42" s="81"/>
      <c r="D42" s="70"/>
      <c r="E42" s="70"/>
    </row>
    <row r="43" spans="1:20" ht="15.75" customHeight="1" x14ac:dyDescent="0.25">
      <c r="A43" s="70"/>
      <c r="B43" s="81"/>
      <c r="C43" s="81"/>
      <c r="D43" s="70"/>
      <c r="E43" s="70"/>
    </row>
    <row r="44" spans="1:20" ht="15.75" customHeight="1" x14ac:dyDescent="0.25">
      <c r="A44" s="70"/>
      <c r="B44" s="81"/>
      <c r="C44" s="81"/>
      <c r="D44" s="70"/>
      <c r="E44" s="70"/>
    </row>
    <row r="45" spans="1:20" ht="15.75" customHeight="1" x14ac:dyDescent="0.25">
      <c r="A45" s="70"/>
      <c r="B45" s="81"/>
      <c r="C45" s="81"/>
      <c r="D45" s="70"/>
      <c r="E45" s="70"/>
    </row>
    <row r="46" spans="1:20" ht="15.75" customHeight="1" x14ac:dyDescent="0.25">
      <c r="A46" s="70"/>
      <c r="B46" s="81"/>
      <c r="C46" s="81"/>
      <c r="D46" s="70"/>
      <c r="E46" s="70"/>
    </row>
    <row r="47" spans="1:20" ht="15.75" customHeight="1" x14ac:dyDescent="0.25">
      <c r="A47" s="70"/>
      <c r="B47" s="81"/>
      <c r="C47" s="81"/>
      <c r="D47" s="70"/>
      <c r="E47" s="70"/>
    </row>
    <row r="48" spans="1:20" ht="15.75" customHeight="1" x14ac:dyDescent="0.25">
      <c r="A48" s="70"/>
      <c r="B48" s="81"/>
      <c r="C48" s="81"/>
      <c r="D48" s="70"/>
      <c r="E48" s="70"/>
    </row>
    <row r="49" spans="1:5" ht="15.75" customHeight="1" x14ac:dyDescent="0.25">
      <c r="A49" s="70"/>
      <c r="B49" s="81"/>
      <c r="C49" s="81"/>
      <c r="D49" s="70"/>
      <c r="E49" s="70"/>
    </row>
    <row r="50" spans="1:5" ht="15.75" customHeight="1" x14ac:dyDescent="0.25">
      <c r="A50" s="70"/>
      <c r="B50" s="81"/>
      <c r="C50" s="81"/>
      <c r="D50" s="70"/>
      <c r="E50" s="70"/>
    </row>
    <row r="51" spans="1:5" ht="15.75" customHeight="1" x14ac:dyDescent="0.25">
      <c r="A51" s="70"/>
      <c r="B51" s="81"/>
      <c r="C51" s="81"/>
      <c r="D51" s="70"/>
      <c r="E51" s="70"/>
    </row>
    <row r="52" spans="1:5" ht="15.75" customHeight="1" x14ac:dyDescent="0.25">
      <c r="A52" s="70"/>
      <c r="B52" s="81"/>
      <c r="C52" s="81"/>
      <c r="D52" s="70"/>
      <c r="E52" s="70"/>
    </row>
    <row r="53" spans="1:5" ht="15.75" customHeight="1" x14ac:dyDescent="0.25">
      <c r="A53" s="70"/>
      <c r="B53" s="81"/>
      <c r="C53" s="81"/>
      <c r="D53" s="70"/>
      <c r="E53" s="70"/>
    </row>
    <row r="54" spans="1:5" ht="15.75" customHeight="1" x14ac:dyDescent="0.25">
      <c r="A54" s="70"/>
      <c r="B54" s="81"/>
      <c r="C54" s="81"/>
      <c r="D54" s="70"/>
      <c r="E54" s="70"/>
    </row>
    <row r="55" spans="1:5" ht="15.75" customHeight="1" x14ac:dyDescent="0.25">
      <c r="A55" s="70"/>
      <c r="B55" s="81"/>
      <c r="C55" s="81"/>
      <c r="D55" s="70"/>
      <c r="E55" s="70"/>
    </row>
    <row r="56" spans="1:5" ht="15.75" customHeight="1" x14ac:dyDescent="0.25">
      <c r="A56" s="70"/>
      <c r="B56" s="81"/>
      <c r="C56" s="81"/>
      <c r="D56" s="70"/>
      <c r="E56" s="70"/>
    </row>
    <row r="57" spans="1:5" ht="15.75" customHeight="1" x14ac:dyDescent="0.25">
      <c r="A57" s="70"/>
      <c r="B57" s="81"/>
      <c r="C57" s="81"/>
      <c r="D57" s="70"/>
      <c r="E57" s="70"/>
    </row>
    <row r="58" spans="1:5" ht="15.75" customHeight="1" x14ac:dyDescent="0.25">
      <c r="A58" s="70"/>
      <c r="B58" s="81"/>
      <c r="C58" s="81"/>
      <c r="D58" s="70"/>
      <c r="E58" s="70"/>
    </row>
    <row r="59" spans="1:5" ht="15.75" customHeight="1" x14ac:dyDescent="0.25">
      <c r="A59" s="70"/>
      <c r="B59" s="81"/>
      <c r="C59" s="81"/>
      <c r="D59" s="70"/>
      <c r="E59" s="70"/>
    </row>
    <row r="60" spans="1:5" ht="15.75" customHeight="1" x14ac:dyDescent="0.25">
      <c r="A60" s="70"/>
      <c r="B60" s="81"/>
      <c r="C60" s="81"/>
      <c r="D60" s="70"/>
      <c r="E60" s="70"/>
    </row>
    <row r="61" spans="1:5" ht="15.75" customHeight="1" x14ac:dyDescent="0.25">
      <c r="A61" s="70"/>
      <c r="B61" s="81"/>
      <c r="C61" s="81"/>
      <c r="D61" s="70"/>
      <c r="E61" s="70"/>
    </row>
    <row r="62" spans="1:5" ht="15.75" customHeight="1" x14ac:dyDescent="0.25">
      <c r="A62" s="70"/>
      <c r="B62" s="81"/>
      <c r="C62" s="81"/>
      <c r="D62" s="70"/>
      <c r="E62" s="70"/>
    </row>
    <row r="63" spans="1:5" ht="15.75" customHeight="1" x14ac:dyDescent="0.25">
      <c r="A63" s="70"/>
      <c r="B63" s="81"/>
      <c r="C63" s="81"/>
      <c r="D63" s="70"/>
      <c r="E63" s="70"/>
    </row>
    <row r="64" spans="1:5" ht="15.75" customHeight="1" x14ac:dyDescent="0.25">
      <c r="A64" s="70"/>
      <c r="B64" s="81"/>
      <c r="C64" s="81"/>
      <c r="D64" s="70"/>
      <c r="E64" s="70"/>
    </row>
    <row r="65" spans="1:5" ht="15.75" customHeight="1" x14ac:dyDescent="0.25">
      <c r="A65" s="70"/>
      <c r="B65" s="81"/>
      <c r="C65" s="81"/>
      <c r="D65" s="70"/>
      <c r="E65" s="70"/>
    </row>
    <row r="66" spans="1:5" ht="15.75" customHeight="1" x14ac:dyDescent="0.25">
      <c r="A66" s="70"/>
      <c r="B66" s="81"/>
      <c r="C66" s="81"/>
      <c r="D66" s="70"/>
      <c r="E66" s="70"/>
    </row>
    <row r="67" spans="1:5" ht="15.75" customHeight="1" x14ac:dyDescent="0.25">
      <c r="A67" s="70"/>
      <c r="B67" s="81"/>
      <c r="C67" s="81"/>
      <c r="D67" s="70"/>
      <c r="E67" s="70"/>
    </row>
    <row r="68" spans="1:5" ht="15.75" customHeight="1" x14ac:dyDescent="0.25">
      <c r="A68" s="70"/>
      <c r="B68" s="81"/>
      <c r="C68" s="81"/>
      <c r="D68" s="70"/>
      <c r="E68" s="70"/>
    </row>
    <row r="69" spans="1:5" ht="15.75" customHeight="1" x14ac:dyDescent="0.25">
      <c r="A69" s="70"/>
      <c r="B69" s="81"/>
      <c r="C69" s="81"/>
      <c r="D69" s="70"/>
      <c r="E69" s="70"/>
    </row>
    <row r="70" spans="1:5" ht="15.75" customHeight="1" x14ac:dyDescent="0.25">
      <c r="A70" s="70"/>
      <c r="B70" s="81"/>
      <c r="C70" s="81"/>
      <c r="D70" s="70"/>
      <c r="E70" s="70"/>
    </row>
    <row r="71" spans="1:5" ht="15.75" customHeight="1" x14ac:dyDescent="0.25">
      <c r="A71" s="70"/>
      <c r="B71" s="81"/>
      <c r="C71" s="81"/>
      <c r="D71" s="70"/>
      <c r="E71" s="70"/>
    </row>
    <row r="72" spans="1:5" ht="15.75" customHeight="1" x14ac:dyDescent="0.25">
      <c r="A72" s="70"/>
      <c r="B72" s="81"/>
      <c r="C72" s="81"/>
      <c r="D72" s="70"/>
      <c r="E72" s="70"/>
    </row>
    <row r="73" spans="1:5" ht="15.75" customHeight="1" x14ac:dyDescent="0.25">
      <c r="A73" s="70"/>
      <c r="B73" s="81"/>
      <c r="C73" s="81"/>
      <c r="D73" s="70"/>
      <c r="E73" s="70"/>
    </row>
    <row r="74" spans="1:5" ht="15.75" customHeight="1" x14ac:dyDescent="0.25">
      <c r="A74" s="70"/>
      <c r="B74" s="81"/>
      <c r="C74" s="81"/>
      <c r="D74" s="70"/>
      <c r="E74" s="70"/>
    </row>
    <row r="75" spans="1:5" ht="15.75" customHeight="1" x14ac:dyDescent="0.25">
      <c r="A75" s="70"/>
      <c r="B75" s="81"/>
      <c r="C75" s="81"/>
      <c r="D75" s="70"/>
      <c r="E75" s="70"/>
    </row>
    <row r="76" spans="1:5" ht="15.75" customHeight="1" x14ac:dyDescent="0.25">
      <c r="A76" s="70"/>
      <c r="B76" s="81"/>
      <c r="C76" s="81"/>
      <c r="D76" s="70"/>
      <c r="E76" s="70"/>
    </row>
    <row r="77" spans="1:5" ht="15.75" customHeight="1" x14ac:dyDescent="0.25">
      <c r="A77" s="70"/>
      <c r="B77" s="81"/>
      <c r="C77" s="81"/>
      <c r="D77" s="70"/>
      <c r="E77" s="70"/>
    </row>
    <row r="78" spans="1:5" ht="15.75" customHeight="1" x14ac:dyDescent="0.25">
      <c r="A78" s="70"/>
      <c r="B78" s="81"/>
      <c r="C78" s="81"/>
      <c r="D78" s="70"/>
      <c r="E78" s="70"/>
    </row>
    <row r="79" spans="1:5" ht="15.75" customHeight="1" x14ac:dyDescent="0.25">
      <c r="A79" s="70"/>
      <c r="B79" s="81"/>
      <c r="C79" s="81"/>
      <c r="D79" s="70"/>
      <c r="E79" s="70"/>
    </row>
    <row r="80" spans="1:5" ht="15.75" customHeight="1" x14ac:dyDescent="0.25">
      <c r="A80" s="70"/>
      <c r="B80" s="81"/>
      <c r="C80" s="81"/>
      <c r="D80" s="70"/>
      <c r="E80" s="70"/>
    </row>
    <row r="81" spans="1:5" ht="15.75" customHeight="1" x14ac:dyDescent="0.25">
      <c r="A81" s="70"/>
      <c r="B81" s="81"/>
      <c r="C81" s="81"/>
      <c r="D81" s="70"/>
      <c r="E81" s="70"/>
    </row>
    <row r="82" spans="1:5" ht="15.75" customHeight="1" x14ac:dyDescent="0.25">
      <c r="A82" s="70"/>
      <c r="B82" s="81"/>
      <c r="C82" s="81"/>
      <c r="D82" s="70"/>
      <c r="E82" s="70"/>
    </row>
    <row r="83" spans="1:5" ht="15.75" customHeight="1" x14ac:dyDescent="0.25">
      <c r="A83" s="70"/>
      <c r="B83" s="81"/>
      <c r="C83" s="81"/>
      <c r="D83" s="70"/>
      <c r="E83" s="70"/>
    </row>
    <row r="84" spans="1:5" ht="15.75" customHeight="1" x14ac:dyDescent="0.25">
      <c r="A84" s="70"/>
      <c r="B84" s="81"/>
      <c r="C84" s="81"/>
      <c r="D84" s="70"/>
      <c r="E84" s="70"/>
    </row>
    <row r="85" spans="1:5" ht="15.75" customHeight="1" x14ac:dyDescent="0.25">
      <c r="A85" s="70"/>
      <c r="B85" s="81"/>
      <c r="C85" s="81"/>
      <c r="D85" s="70"/>
      <c r="E85" s="70"/>
    </row>
    <row r="86" spans="1:5" ht="15.75" customHeight="1" x14ac:dyDescent="0.25">
      <c r="A86" s="70"/>
      <c r="B86" s="81"/>
      <c r="C86" s="81"/>
      <c r="D86" s="70"/>
      <c r="E86" s="70"/>
    </row>
    <row r="87" spans="1:5" ht="15.75" customHeight="1" x14ac:dyDescent="0.25">
      <c r="A87" s="70"/>
      <c r="B87" s="81"/>
      <c r="C87" s="81"/>
      <c r="D87" s="70"/>
      <c r="E87" s="70"/>
    </row>
    <row r="88" spans="1:5" ht="15.75" customHeight="1" x14ac:dyDescent="0.25">
      <c r="A88" s="70"/>
      <c r="B88" s="81"/>
      <c r="C88" s="81"/>
      <c r="D88" s="70"/>
      <c r="E88" s="70"/>
    </row>
    <row r="89" spans="1:5" ht="15.75" customHeight="1" x14ac:dyDescent="0.25">
      <c r="A89" s="70"/>
      <c r="B89" s="81"/>
      <c r="C89" s="81"/>
      <c r="D89" s="70"/>
      <c r="E89" s="70"/>
    </row>
    <row r="90" spans="1:5" ht="15.75" customHeight="1" x14ac:dyDescent="0.25">
      <c r="A90" s="70"/>
      <c r="B90" s="81"/>
      <c r="C90" s="81"/>
      <c r="D90" s="70"/>
      <c r="E90" s="70"/>
    </row>
    <row r="91" spans="1:5" ht="15.75" customHeight="1" x14ac:dyDescent="0.25">
      <c r="A91" s="70"/>
      <c r="B91" s="81"/>
      <c r="C91" s="81"/>
      <c r="D91" s="70"/>
      <c r="E91" s="70"/>
    </row>
    <row r="92" spans="1:5" ht="15.75" customHeight="1" x14ac:dyDescent="0.25">
      <c r="A92" s="70"/>
      <c r="B92" s="81"/>
      <c r="C92" s="81"/>
      <c r="D92" s="70"/>
      <c r="E92" s="70"/>
    </row>
    <row r="93" spans="1:5" ht="15.75" customHeight="1" x14ac:dyDescent="0.25">
      <c r="A93" s="70"/>
      <c r="B93" s="81"/>
      <c r="C93" s="81"/>
      <c r="D93" s="70"/>
      <c r="E93" s="70"/>
    </row>
    <row r="94" spans="1:5" ht="15.75" customHeight="1" x14ac:dyDescent="0.25">
      <c r="A94" s="70"/>
      <c r="B94" s="81"/>
      <c r="C94" s="81"/>
      <c r="D94" s="70"/>
      <c r="E94" s="70"/>
    </row>
    <row r="95" spans="1:5" ht="15.75" customHeight="1" x14ac:dyDescent="0.25">
      <c r="A95" s="70"/>
      <c r="B95" s="81"/>
      <c r="C95" s="81"/>
      <c r="D95" s="70"/>
      <c r="E95" s="70"/>
    </row>
    <row r="96" spans="1:5" ht="15.75" customHeight="1" x14ac:dyDescent="0.25">
      <c r="A96" s="70"/>
      <c r="B96" s="81"/>
      <c r="C96" s="81"/>
      <c r="D96" s="70"/>
      <c r="E96" s="70"/>
    </row>
    <row r="97" spans="1:5" ht="15.75" customHeight="1" x14ac:dyDescent="0.25">
      <c r="A97" s="70"/>
      <c r="B97" s="81"/>
      <c r="C97" s="81"/>
      <c r="D97" s="70"/>
      <c r="E97" s="70"/>
    </row>
    <row r="98" spans="1:5" ht="15.75" customHeight="1" x14ac:dyDescent="0.25">
      <c r="A98" s="70"/>
      <c r="B98" s="81"/>
      <c r="C98" s="81"/>
      <c r="D98" s="70"/>
      <c r="E98" s="70"/>
    </row>
    <row r="99" spans="1:5" ht="15.75" customHeight="1" x14ac:dyDescent="0.25">
      <c r="A99" s="70"/>
      <c r="B99" s="81"/>
      <c r="C99" s="81"/>
      <c r="D99" s="70"/>
      <c r="E99" s="70"/>
    </row>
    <row r="100" spans="1:5" ht="15.75" customHeight="1" x14ac:dyDescent="0.25">
      <c r="A100" s="70"/>
      <c r="B100" s="81"/>
      <c r="C100" s="81"/>
      <c r="D100" s="70"/>
      <c r="E100" s="70"/>
    </row>
    <row r="101" spans="1:5" ht="15.75" customHeight="1" x14ac:dyDescent="0.25">
      <c r="A101" s="70"/>
      <c r="B101" s="81"/>
      <c r="C101" s="81"/>
      <c r="D101" s="70"/>
      <c r="E101" s="70"/>
    </row>
    <row r="102" spans="1:5" ht="15.75" customHeight="1" x14ac:dyDescent="0.25">
      <c r="A102" s="70"/>
      <c r="B102" s="81"/>
      <c r="C102" s="81"/>
      <c r="D102" s="70"/>
      <c r="E102" s="70"/>
    </row>
    <row r="103" spans="1:5" ht="15.75" customHeight="1" x14ac:dyDescent="0.25">
      <c r="A103" s="70"/>
      <c r="B103" s="81"/>
      <c r="C103" s="81"/>
      <c r="D103" s="70"/>
      <c r="E103" s="70"/>
    </row>
    <row r="104" spans="1:5" ht="15.75" customHeight="1" x14ac:dyDescent="0.25">
      <c r="A104" s="70"/>
      <c r="B104" s="81"/>
      <c r="C104" s="81"/>
      <c r="D104" s="70"/>
      <c r="E104" s="70"/>
    </row>
    <row r="105" spans="1:5" ht="15.75" customHeight="1" x14ac:dyDescent="0.25">
      <c r="A105" s="70"/>
      <c r="B105" s="81"/>
      <c r="C105" s="81"/>
      <c r="D105" s="70"/>
      <c r="E105" s="70"/>
    </row>
    <row r="106" spans="1:5" ht="15.75" customHeight="1" x14ac:dyDescent="0.25">
      <c r="A106" s="70"/>
      <c r="B106" s="81"/>
      <c r="C106" s="81"/>
      <c r="D106" s="70"/>
      <c r="E106" s="70"/>
    </row>
    <row r="107" spans="1:5" ht="15.75" customHeight="1" x14ac:dyDescent="0.25">
      <c r="A107" s="70"/>
      <c r="B107" s="81"/>
      <c r="C107" s="81"/>
      <c r="D107" s="70"/>
      <c r="E107" s="70"/>
    </row>
    <row r="108" spans="1:5" ht="15.75" customHeight="1" x14ac:dyDescent="0.25">
      <c r="A108" s="70"/>
      <c r="B108" s="81"/>
      <c r="C108" s="81"/>
      <c r="D108" s="70"/>
      <c r="E108" s="70"/>
    </row>
    <row r="109" spans="1:5" ht="15.75" customHeight="1" x14ac:dyDescent="0.25">
      <c r="A109" s="70"/>
      <c r="B109" s="81"/>
      <c r="C109" s="81"/>
      <c r="D109" s="70"/>
      <c r="E109" s="70"/>
    </row>
    <row r="110" spans="1:5" ht="15.75" customHeight="1" x14ac:dyDescent="0.25">
      <c r="A110" s="70"/>
      <c r="B110" s="81"/>
      <c r="C110" s="81"/>
      <c r="D110" s="70"/>
      <c r="E110" s="70"/>
    </row>
    <row r="111" spans="1:5" ht="15.75" customHeight="1" x14ac:dyDescent="0.25">
      <c r="A111" s="70"/>
      <c r="B111" s="81"/>
      <c r="C111" s="81"/>
      <c r="D111" s="70"/>
      <c r="E111" s="70"/>
    </row>
    <row r="112" spans="1:5" ht="15.75" customHeight="1" x14ac:dyDescent="0.25">
      <c r="A112" s="70"/>
      <c r="B112" s="81"/>
      <c r="C112" s="81"/>
      <c r="D112" s="70"/>
      <c r="E112" s="70"/>
    </row>
    <row r="113" spans="1:5" ht="15.75" customHeight="1" x14ac:dyDescent="0.25">
      <c r="A113" s="70"/>
      <c r="B113" s="81"/>
      <c r="C113" s="81"/>
      <c r="D113" s="70"/>
      <c r="E113" s="70"/>
    </row>
    <row r="114" spans="1:5" ht="15.75" customHeight="1" x14ac:dyDescent="0.25">
      <c r="A114" s="70"/>
      <c r="B114" s="81"/>
      <c r="C114" s="81"/>
      <c r="D114" s="70"/>
      <c r="E114" s="70"/>
    </row>
    <row r="115" spans="1:5" ht="15.75" customHeight="1" x14ac:dyDescent="0.25">
      <c r="A115" s="70"/>
      <c r="B115" s="81"/>
      <c r="C115" s="81"/>
      <c r="D115" s="70"/>
      <c r="E115" s="70"/>
    </row>
    <row r="116" spans="1:5" ht="15.75" customHeight="1" x14ac:dyDescent="0.25">
      <c r="A116" s="70"/>
      <c r="B116" s="81"/>
      <c r="C116" s="81"/>
      <c r="D116" s="70"/>
      <c r="E116" s="70"/>
    </row>
    <row r="117" spans="1:5" ht="15.75" customHeight="1" x14ac:dyDescent="0.25">
      <c r="A117" s="70"/>
      <c r="B117" s="81"/>
      <c r="C117" s="81"/>
      <c r="D117" s="70"/>
      <c r="E117" s="70"/>
    </row>
    <row r="118" spans="1:5" ht="15.75" customHeight="1" x14ac:dyDescent="0.25">
      <c r="A118" s="70"/>
      <c r="B118" s="81"/>
      <c r="C118" s="81"/>
      <c r="D118" s="70"/>
      <c r="E118" s="70"/>
    </row>
    <row r="119" spans="1:5" ht="15.75" customHeight="1" x14ac:dyDescent="0.25">
      <c r="A119" s="70"/>
      <c r="B119" s="81"/>
      <c r="C119" s="81"/>
      <c r="D119" s="70"/>
      <c r="E119" s="70"/>
    </row>
    <row r="120" spans="1:5" ht="15.75" customHeight="1" x14ac:dyDescent="0.25">
      <c r="A120" s="70"/>
      <c r="B120" s="81"/>
      <c r="C120" s="81"/>
      <c r="D120" s="70"/>
      <c r="E120" s="70"/>
    </row>
    <row r="121" spans="1:5" ht="15.75" customHeight="1" x14ac:dyDescent="0.25">
      <c r="A121" s="70"/>
      <c r="B121" s="81"/>
      <c r="C121" s="81"/>
      <c r="D121" s="70"/>
      <c r="E121" s="70"/>
    </row>
    <row r="122" spans="1:5" ht="15.75" customHeight="1" x14ac:dyDescent="0.25">
      <c r="A122" s="70"/>
      <c r="B122" s="81"/>
      <c r="C122" s="81"/>
      <c r="D122" s="70"/>
      <c r="E122" s="70"/>
    </row>
    <row r="123" spans="1:5" ht="15.75" customHeight="1" x14ac:dyDescent="0.25">
      <c r="A123" s="70"/>
      <c r="B123" s="81"/>
      <c r="C123" s="81"/>
      <c r="D123" s="70"/>
      <c r="E123" s="70"/>
    </row>
    <row r="124" spans="1:5" ht="15.75" customHeight="1" x14ac:dyDescent="0.25">
      <c r="A124" s="70"/>
      <c r="B124" s="81"/>
      <c r="C124" s="81"/>
      <c r="D124" s="70"/>
      <c r="E124" s="70"/>
    </row>
    <row r="125" spans="1:5" ht="15.75" customHeight="1" x14ac:dyDescent="0.25">
      <c r="A125" s="70"/>
      <c r="B125" s="81"/>
      <c r="C125" s="81"/>
      <c r="D125" s="70"/>
      <c r="E125" s="70"/>
    </row>
    <row r="126" spans="1:5" ht="15.75" customHeight="1" x14ac:dyDescent="0.25">
      <c r="A126" s="70"/>
      <c r="B126" s="81"/>
      <c r="C126" s="81"/>
      <c r="D126" s="70"/>
      <c r="E126" s="70"/>
    </row>
    <row r="127" spans="1:5" ht="15.75" customHeight="1" x14ac:dyDescent="0.25">
      <c r="A127" s="70"/>
      <c r="B127" s="81"/>
      <c r="C127" s="81"/>
      <c r="D127" s="70"/>
      <c r="E127" s="70"/>
    </row>
    <row r="128" spans="1:5" ht="15.75" customHeight="1" x14ac:dyDescent="0.25">
      <c r="A128" s="70"/>
      <c r="B128" s="81"/>
      <c r="C128" s="81"/>
      <c r="D128" s="70"/>
      <c r="E128" s="70"/>
    </row>
    <row r="129" spans="1:5" ht="15.75" customHeight="1" x14ac:dyDescent="0.25">
      <c r="A129" s="70"/>
      <c r="B129" s="81"/>
      <c r="C129" s="81"/>
      <c r="D129" s="70"/>
      <c r="E129" s="70"/>
    </row>
    <row r="130" spans="1:5" ht="15.75" customHeight="1" x14ac:dyDescent="0.25">
      <c r="A130" s="70"/>
      <c r="B130" s="81"/>
      <c r="C130" s="81"/>
      <c r="D130" s="70"/>
      <c r="E130" s="70"/>
    </row>
    <row r="131" spans="1:5" ht="15.75" customHeight="1" x14ac:dyDescent="0.25">
      <c r="A131" s="70"/>
      <c r="B131" s="81"/>
      <c r="C131" s="81"/>
      <c r="D131" s="70"/>
      <c r="E131" s="70"/>
    </row>
    <row r="132" spans="1:5" ht="15.75" customHeight="1" x14ac:dyDescent="0.25">
      <c r="A132" s="70"/>
      <c r="B132" s="81"/>
      <c r="C132" s="81"/>
      <c r="D132" s="70"/>
      <c r="E132" s="70"/>
    </row>
    <row r="133" spans="1:5" ht="15.75" customHeight="1" x14ac:dyDescent="0.25">
      <c r="A133" s="70"/>
      <c r="B133" s="81"/>
      <c r="C133" s="81"/>
      <c r="D133" s="70"/>
      <c r="E133" s="70"/>
    </row>
    <row r="134" spans="1:5" ht="15.75" customHeight="1" x14ac:dyDescent="0.25">
      <c r="A134" s="70"/>
      <c r="B134" s="81"/>
      <c r="C134" s="81"/>
      <c r="D134" s="70"/>
      <c r="E134" s="70"/>
    </row>
    <row r="135" spans="1:5" ht="15.75" customHeight="1" x14ac:dyDescent="0.25">
      <c r="A135" s="70"/>
      <c r="B135" s="81"/>
      <c r="C135" s="81"/>
      <c r="D135" s="70"/>
      <c r="E135" s="70"/>
    </row>
    <row r="136" spans="1:5" ht="15.75" customHeight="1" x14ac:dyDescent="0.25">
      <c r="A136" s="70"/>
      <c r="B136" s="81"/>
      <c r="C136" s="81"/>
      <c r="D136" s="70"/>
      <c r="E136" s="70"/>
    </row>
    <row r="137" spans="1:5" ht="15.75" customHeight="1" x14ac:dyDescent="0.25">
      <c r="A137" s="70"/>
      <c r="B137" s="81"/>
      <c r="C137" s="81"/>
      <c r="D137" s="70"/>
      <c r="E137" s="70"/>
    </row>
    <row r="138" spans="1:5" ht="15.75" customHeight="1" x14ac:dyDescent="0.25">
      <c r="A138" s="70"/>
      <c r="B138" s="81"/>
      <c r="C138" s="81"/>
      <c r="D138" s="70"/>
      <c r="E138" s="70"/>
    </row>
    <row r="139" spans="1:5" ht="15.75" customHeight="1" x14ac:dyDescent="0.25">
      <c r="A139" s="70"/>
      <c r="B139" s="81"/>
      <c r="C139" s="81"/>
      <c r="D139" s="70"/>
      <c r="E139" s="70"/>
    </row>
    <row r="140" spans="1:5" ht="15.75" customHeight="1" x14ac:dyDescent="0.25">
      <c r="A140" s="70"/>
      <c r="B140" s="81"/>
      <c r="C140" s="81"/>
      <c r="D140" s="70"/>
      <c r="E140" s="70"/>
    </row>
    <row r="141" spans="1:5" ht="15.75" customHeight="1" x14ac:dyDescent="0.25">
      <c r="A141" s="70"/>
      <c r="B141" s="81"/>
      <c r="C141" s="81"/>
      <c r="D141" s="70"/>
      <c r="E141" s="70"/>
    </row>
    <row r="142" spans="1:5" ht="15.75" customHeight="1" x14ac:dyDescent="0.25">
      <c r="A142" s="70"/>
      <c r="B142" s="81"/>
      <c r="C142" s="81"/>
      <c r="D142" s="70"/>
      <c r="E142" s="70"/>
    </row>
    <row r="143" spans="1:5" ht="15.75" customHeight="1" x14ac:dyDescent="0.25">
      <c r="A143" s="70"/>
      <c r="B143" s="81"/>
      <c r="C143" s="81"/>
      <c r="D143" s="70"/>
      <c r="E143" s="70"/>
    </row>
    <row r="144" spans="1:5" ht="15.75" customHeight="1" x14ac:dyDescent="0.25">
      <c r="A144" s="70"/>
      <c r="B144" s="81"/>
      <c r="C144" s="81"/>
      <c r="D144" s="70"/>
      <c r="E144" s="70"/>
    </row>
    <row r="145" spans="1:5" ht="15.75" customHeight="1" x14ac:dyDescent="0.25">
      <c r="A145" s="70"/>
      <c r="B145" s="81"/>
      <c r="C145" s="81"/>
      <c r="D145" s="70"/>
      <c r="E145" s="70"/>
    </row>
    <row r="146" spans="1:5" ht="15.75" customHeight="1" x14ac:dyDescent="0.25">
      <c r="A146" s="70"/>
      <c r="B146" s="81"/>
      <c r="C146" s="81"/>
      <c r="D146" s="70"/>
      <c r="E146" s="70"/>
    </row>
    <row r="147" spans="1:5" ht="15.75" customHeight="1" x14ac:dyDescent="0.25">
      <c r="A147" s="70"/>
      <c r="B147" s="81"/>
      <c r="C147" s="81"/>
      <c r="D147" s="70"/>
      <c r="E147" s="70"/>
    </row>
    <row r="148" spans="1:5" ht="15.75" customHeight="1" x14ac:dyDescent="0.25">
      <c r="A148" s="70"/>
      <c r="B148" s="81"/>
      <c r="C148" s="81"/>
      <c r="D148" s="70"/>
      <c r="E148" s="70"/>
    </row>
    <row r="149" spans="1:5" ht="15.75" customHeight="1" x14ac:dyDescent="0.25">
      <c r="A149" s="70"/>
      <c r="B149" s="81"/>
      <c r="C149" s="81"/>
      <c r="D149" s="70"/>
      <c r="E149" s="70"/>
    </row>
    <row r="150" spans="1:5" ht="15.75" customHeight="1" x14ac:dyDescent="0.25">
      <c r="A150" s="70"/>
      <c r="B150" s="81"/>
      <c r="C150" s="81"/>
      <c r="D150" s="70"/>
      <c r="E150" s="70"/>
    </row>
    <row r="151" spans="1:5" ht="15.75" customHeight="1" x14ac:dyDescent="0.25">
      <c r="A151" s="70"/>
      <c r="B151" s="81"/>
      <c r="C151" s="81"/>
      <c r="D151" s="70"/>
      <c r="E151" s="70"/>
    </row>
    <row r="152" spans="1:5" ht="15.75" customHeight="1" x14ac:dyDescent="0.25">
      <c r="A152" s="70"/>
      <c r="B152" s="81"/>
      <c r="C152" s="81"/>
      <c r="D152" s="70"/>
      <c r="E152" s="70"/>
    </row>
    <row r="153" spans="1:5" ht="15.75" customHeight="1" x14ac:dyDescent="0.25">
      <c r="A153" s="70"/>
      <c r="B153" s="81"/>
      <c r="C153" s="81"/>
      <c r="D153" s="70"/>
      <c r="E153" s="70"/>
    </row>
    <row r="154" spans="1:5" ht="15.75" customHeight="1" x14ac:dyDescent="0.25">
      <c r="A154" s="70"/>
      <c r="B154" s="81"/>
      <c r="C154" s="81"/>
      <c r="D154" s="70"/>
      <c r="E154" s="70"/>
    </row>
    <row r="155" spans="1:5" ht="15.75" customHeight="1" x14ac:dyDescent="0.25">
      <c r="A155" s="70"/>
      <c r="B155" s="81"/>
      <c r="C155" s="81"/>
      <c r="D155" s="70"/>
      <c r="E155" s="70"/>
    </row>
    <row r="156" spans="1:5" ht="15.75" customHeight="1" x14ac:dyDescent="0.25">
      <c r="A156" s="70"/>
      <c r="B156" s="81"/>
      <c r="C156" s="81"/>
      <c r="D156" s="70"/>
      <c r="E156" s="70"/>
    </row>
    <row r="157" spans="1:5" ht="15.75" customHeight="1" x14ac:dyDescent="0.25">
      <c r="A157" s="70"/>
      <c r="B157" s="81"/>
      <c r="C157" s="81"/>
      <c r="D157" s="70"/>
      <c r="E157" s="70"/>
    </row>
    <row r="158" spans="1:5" ht="15.75" customHeight="1" x14ac:dyDescent="0.25">
      <c r="A158" s="70"/>
      <c r="B158" s="81"/>
      <c r="C158" s="81"/>
      <c r="D158" s="70"/>
      <c r="E158" s="70"/>
    </row>
    <row r="159" spans="1:5" ht="15.75" customHeight="1" x14ac:dyDescent="0.25">
      <c r="A159" s="70"/>
      <c r="B159" s="81"/>
      <c r="C159" s="81"/>
      <c r="D159" s="70"/>
      <c r="E159" s="70"/>
    </row>
    <row r="160" spans="1:5" ht="15.75" customHeight="1" x14ac:dyDescent="0.25">
      <c r="A160" s="70"/>
      <c r="B160" s="81"/>
      <c r="C160" s="81"/>
      <c r="D160" s="70"/>
      <c r="E160" s="70"/>
    </row>
    <row r="161" spans="1:5" ht="15.75" customHeight="1" x14ac:dyDescent="0.25">
      <c r="A161" s="70"/>
      <c r="B161" s="81"/>
      <c r="C161" s="81"/>
      <c r="D161" s="70"/>
      <c r="E161" s="70"/>
    </row>
    <row r="162" spans="1:5" ht="15.75" customHeight="1" x14ac:dyDescent="0.25">
      <c r="A162" s="70"/>
      <c r="B162" s="81"/>
      <c r="C162" s="81"/>
      <c r="D162" s="70"/>
      <c r="E162" s="70"/>
    </row>
    <row r="163" spans="1:5" ht="15.75" customHeight="1" x14ac:dyDescent="0.25">
      <c r="A163" s="70"/>
      <c r="B163" s="81"/>
      <c r="C163" s="81"/>
      <c r="D163" s="70"/>
      <c r="E163" s="70"/>
    </row>
    <row r="164" spans="1:5" ht="15.75" customHeight="1" x14ac:dyDescent="0.25">
      <c r="A164" s="70"/>
      <c r="B164" s="81"/>
      <c r="C164" s="81"/>
      <c r="D164" s="70"/>
      <c r="E164" s="70"/>
    </row>
    <row r="165" spans="1:5" ht="15.75" customHeight="1" x14ac:dyDescent="0.25">
      <c r="A165" s="70"/>
      <c r="B165" s="81"/>
      <c r="C165" s="81"/>
      <c r="D165" s="70"/>
      <c r="E165" s="70"/>
    </row>
    <row r="166" spans="1:5" ht="15.75" customHeight="1" x14ac:dyDescent="0.25">
      <c r="A166" s="70"/>
      <c r="B166" s="81"/>
      <c r="C166" s="81"/>
      <c r="D166" s="70"/>
      <c r="E166" s="70"/>
    </row>
    <row r="167" spans="1:5" ht="15.75" customHeight="1" x14ac:dyDescent="0.25">
      <c r="A167" s="70"/>
      <c r="B167" s="81"/>
      <c r="C167" s="81"/>
      <c r="D167" s="70"/>
      <c r="E167" s="70"/>
    </row>
    <row r="168" spans="1:5" ht="15.75" customHeight="1" x14ac:dyDescent="0.25">
      <c r="A168" s="70"/>
      <c r="B168" s="81"/>
      <c r="C168" s="81"/>
      <c r="D168" s="70"/>
      <c r="E168" s="70"/>
    </row>
    <row r="169" spans="1:5" ht="15.75" customHeight="1" x14ac:dyDescent="0.25">
      <c r="A169" s="70"/>
      <c r="B169" s="81"/>
      <c r="C169" s="81"/>
      <c r="D169" s="70"/>
      <c r="E169" s="70"/>
    </row>
    <row r="170" spans="1:5" ht="15.75" customHeight="1" x14ac:dyDescent="0.25">
      <c r="A170" s="70"/>
      <c r="B170" s="81"/>
      <c r="C170" s="81"/>
      <c r="D170" s="70"/>
      <c r="E170" s="70"/>
    </row>
    <row r="171" spans="1:5" ht="15.75" customHeight="1" x14ac:dyDescent="0.25">
      <c r="A171" s="70"/>
      <c r="B171" s="81"/>
      <c r="C171" s="81"/>
      <c r="D171" s="70"/>
      <c r="E171" s="70"/>
    </row>
    <row r="172" spans="1:5" ht="15.75" customHeight="1" x14ac:dyDescent="0.25">
      <c r="A172" s="70"/>
      <c r="B172" s="81"/>
      <c r="C172" s="81"/>
      <c r="D172" s="70"/>
      <c r="E172" s="70"/>
    </row>
    <row r="173" spans="1:5" ht="15.75" customHeight="1" x14ac:dyDescent="0.25">
      <c r="A173" s="70"/>
      <c r="B173" s="81"/>
      <c r="C173" s="81"/>
      <c r="D173" s="70"/>
      <c r="E173" s="70"/>
    </row>
    <row r="174" spans="1:5" ht="15.75" customHeight="1" x14ac:dyDescent="0.25">
      <c r="A174" s="70"/>
      <c r="B174" s="81"/>
      <c r="C174" s="81"/>
      <c r="D174" s="70"/>
      <c r="E174" s="70"/>
    </row>
    <row r="175" spans="1:5" ht="15.75" customHeight="1" x14ac:dyDescent="0.25">
      <c r="A175" s="70"/>
      <c r="B175" s="81"/>
      <c r="C175" s="81"/>
      <c r="D175" s="70"/>
      <c r="E175" s="70"/>
    </row>
    <row r="176" spans="1:5" ht="15.75" customHeight="1" x14ac:dyDescent="0.25">
      <c r="A176" s="70"/>
      <c r="B176" s="81"/>
      <c r="C176" s="81"/>
      <c r="D176" s="70"/>
      <c r="E176" s="70"/>
    </row>
    <row r="177" spans="1:5" ht="15.75" customHeight="1" x14ac:dyDescent="0.25">
      <c r="A177" s="70"/>
      <c r="B177" s="81"/>
      <c r="C177" s="81"/>
      <c r="D177" s="70"/>
      <c r="E177" s="70"/>
    </row>
    <row r="178" spans="1:5" ht="15.75" customHeight="1" x14ac:dyDescent="0.25">
      <c r="A178" s="70"/>
      <c r="B178" s="81"/>
      <c r="C178" s="81"/>
      <c r="D178" s="70"/>
      <c r="E178" s="70"/>
    </row>
    <row r="179" spans="1:5" ht="15.75" customHeight="1" x14ac:dyDescent="0.25">
      <c r="A179" s="70"/>
      <c r="B179" s="81"/>
      <c r="C179" s="81"/>
      <c r="D179" s="70"/>
      <c r="E179" s="70"/>
    </row>
    <row r="180" spans="1:5" ht="15.75" customHeight="1" x14ac:dyDescent="0.25">
      <c r="A180" s="70"/>
      <c r="B180" s="81"/>
      <c r="C180" s="81"/>
      <c r="D180" s="70"/>
      <c r="E180" s="70"/>
    </row>
    <row r="181" spans="1:5" ht="15.75" customHeight="1" x14ac:dyDescent="0.25">
      <c r="A181" s="70"/>
      <c r="B181" s="81"/>
      <c r="C181" s="81"/>
      <c r="D181" s="70"/>
      <c r="E181" s="70"/>
    </row>
    <row r="182" spans="1:5" ht="15.75" customHeight="1" x14ac:dyDescent="0.25">
      <c r="A182" s="70"/>
      <c r="B182" s="81"/>
      <c r="C182" s="81"/>
      <c r="D182" s="70"/>
      <c r="E182" s="70"/>
    </row>
    <row r="183" spans="1:5" ht="15.75" customHeight="1" x14ac:dyDescent="0.25">
      <c r="A183" s="70"/>
      <c r="B183" s="81"/>
      <c r="C183" s="81"/>
      <c r="D183" s="70"/>
      <c r="E183" s="70"/>
    </row>
    <row r="184" spans="1:5" ht="15.75" customHeight="1" x14ac:dyDescent="0.25">
      <c r="A184" s="70"/>
      <c r="B184" s="81"/>
      <c r="C184" s="81"/>
      <c r="D184" s="70"/>
      <c r="E184" s="70"/>
    </row>
    <row r="185" spans="1:5" ht="15.75" customHeight="1" x14ac:dyDescent="0.25">
      <c r="A185" s="70"/>
      <c r="B185" s="81"/>
      <c r="C185" s="81"/>
      <c r="D185" s="70"/>
      <c r="E185" s="70"/>
    </row>
    <row r="186" spans="1:5" ht="15.75" customHeight="1" x14ac:dyDescent="0.25">
      <c r="A186" s="70"/>
      <c r="B186" s="81"/>
      <c r="C186" s="81"/>
      <c r="D186" s="70"/>
      <c r="E186" s="70"/>
    </row>
    <row r="187" spans="1:5" ht="15.75" customHeight="1" x14ac:dyDescent="0.25">
      <c r="A187" s="70"/>
      <c r="B187" s="81"/>
      <c r="C187" s="81"/>
      <c r="D187" s="70"/>
      <c r="E187" s="70"/>
    </row>
    <row r="188" spans="1:5" ht="15.75" customHeight="1" x14ac:dyDescent="0.25">
      <c r="A188" s="70"/>
      <c r="B188" s="81"/>
      <c r="C188" s="81"/>
      <c r="D188" s="70"/>
      <c r="E188" s="70"/>
    </row>
    <row r="189" spans="1:5" ht="15.75" customHeight="1" x14ac:dyDescent="0.25">
      <c r="A189" s="70"/>
      <c r="B189" s="81"/>
      <c r="C189" s="81"/>
      <c r="D189" s="70"/>
      <c r="E189" s="70"/>
    </row>
    <row r="190" spans="1:5" ht="15.75" customHeight="1" x14ac:dyDescent="0.25">
      <c r="A190" s="70"/>
      <c r="B190" s="81"/>
      <c r="C190" s="81"/>
      <c r="D190" s="70"/>
      <c r="E190" s="70"/>
    </row>
    <row r="191" spans="1:5" ht="15.75" customHeight="1" x14ac:dyDescent="0.25">
      <c r="A191" s="70"/>
      <c r="B191" s="81"/>
      <c r="C191" s="81"/>
      <c r="D191" s="70"/>
      <c r="E191" s="70"/>
    </row>
    <row r="192" spans="1:5" ht="15.75" customHeight="1" x14ac:dyDescent="0.25">
      <c r="A192" s="70"/>
      <c r="B192" s="81"/>
      <c r="C192" s="81"/>
      <c r="D192" s="70"/>
      <c r="E192" s="70"/>
    </row>
    <row r="193" spans="1:5" ht="15.75" customHeight="1" x14ac:dyDescent="0.25">
      <c r="A193" s="70"/>
      <c r="B193" s="81"/>
      <c r="C193" s="81"/>
      <c r="D193" s="70"/>
      <c r="E193" s="70"/>
    </row>
    <row r="194" spans="1:5" ht="15.75" customHeight="1" x14ac:dyDescent="0.25">
      <c r="A194" s="70"/>
      <c r="B194" s="81"/>
      <c r="C194" s="81"/>
      <c r="D194" s="70"/>
      <c r="E194" s="70"/>
    </row>
    <row r="195" spans="1:5" ht="15.75" customHeight="1" x14ac:dyDescent="0.25">
      <c r="A195" s="70"/>
      <c r="B195" s="81"/>
      <c r="C195" s="81"/>
      <c r="D195" s="70"/>
      <c r="E195" s="70"/>
    </row>
    <row r="196" spans="1:5" ht="15.75" customHeight="1" x14ac:dyDescent="0.25">
      <c r="A196" s="70"/>
      <c r="B196" s="81"/>
      <c r="C196" s="81"/>
      <c r="D196" s="70"/>
      <c r="E196" s="70"/>
    </row>
    <row r="197" spans="1:5" ht="15.75" customHeight="1" x14ac:dyDescent="0.25">
      <c r="A197" s="70"/>
      <c r="B197" s="81"/>
      <c r="C197" s="81"/>
      <c r="D197" s="70"/>
      <c r="E197" s="70"/>
    </row>
    <row r="198" spans="1:5" ht="15.75" customHeight="1" x14ac:dyDescent="0.25">
      <c r="A198" s="70"/>
      <c r="B198" s="81"/>
      <c r="C198" s="81"/>
      <c r="D198" s="70"/>
      <c r="E198" s="70"/>
    </row>
    <row r="199" spans="1:5" ht="15.75" customHeight="1" x14ac:dyDescent="0.25">
      <c r="A199" s="70"/>
      <c r="B199" s="81"/>
      <c r="C199" s="81"/>
      <c r="D199" s="70"/>
      <c r="E199" s="70"/>
    </row>
    <row r="200" spans="1:5" ht="15.75" customHeight="1" x14ac:dyDescent="0.25">
      <c r="A200" s="70"/>
      <c r="B200" s="81"/>
      <c r="C200" s="81"/>
      <c r="D200" s="70"/>
      <c r="E200" s="70"/>
    </row>
    <row r="201" spans="1:5" ht="15.75" customHeight="1" x14ac:dyDescent="0.25">
      <c r="A201" s="70"/>
      <c r="B201" s="81"/>
      <c r="C201" s="81"/>
      <c r="D201" s="70"/>
      <c r="E201" s="70"/>
    </row>
    <row r="202" spans="1:5" ht="15.75" customHeight="1" x14ac:dyDescent="0.25">
      <c r="A202" s="70"/>
      <c r="B202" s="81"/>
      <c r="C202" s="81"/>
      <c r="D202" s="70"/>
      <c r="E202" s="70"/>
    </row>
    <row r="203" spans="1:5" ht="15.75" customHeight="1" x14ac:dyDescent="0.25">
      <c r="A203" s="70"/>
      <c r="B203" s="81"/>
      <c r="C203" s="81"/>
      <c r="D203" s="70"/>
      <c r="E203" s="70"/>
    </row>
    <row r="204" spans="1:5" ht="15.75" customHeight="1" x14ac:dyDescent="0.25">
      <c r="A204" s="70"/>
      <c r="B204" s="81"/>
      <c r="C204" s="81"/>
      <c r="D204" s="70"/>
      <c r="E204" s="70"/>
    </row>
    <row r="205" spans="1:5" ht="15.75" customHeight="1" x14ac:dyDescent="0.25">
      <c r="A205" s="70"/>
      <c r="B205" s="81"/>
      <c r="C205" s="81"/>
      <c r="D205" s="70"/>
      <c r="E205" s="70"/>
    </row>
    <row r="206" spans="1:5" ht="15.75" customHeight="1" x14ac:dyDescent="0.25">
      <c r="A206" s="70"/>
      <c r="B206" s="81"/>
      <c r="C206" s="81"/>
      <c r="D206" s="70"/>
      <c r="E206" s="70"/>
    </row>
    <row r="207" spans="1:5" ht="15.75" customHeight="1" x14ac:dyDescent="0.25">
      <c r="A207" s="70"/>
      <c r="B207" s="81"/>
      <c r="C207" s="81"/>
      <c r="D207" s="70"/>
      <c r="E207" s="70"/>
    </row>
    <row r="208" spans="1:5" ht="15.75" customHeight="1" x14ac:dyDescent="0.25">
      <c r="A208" s="70"/>
      <c r="B208" s="81"/>
      <c r="C208" s="81"/>
      <c r="D208" s="70"/>
      <c r="E208" s="70"/>
    </row>
    <row r="209" spans="1:5" ht="15.75" customHeight="1" x14ac:dyDescent="0.25">
      <c r="A209" s="70"/>
      <c r="B209" s="81"/>
      <c r="C209" s="81"/>
      <c r="D209" s="70"/>
      <c r="E209" s="70"/>
    </row>
    <row r="210" spans="1:5" ht="15.75" customHeight="1" x14ac:dyDescent="0.25">
      <c r="A210" s="70"/>
      <c r="B210" s="81"/>
      <c r="C210" s="81"/>
      <c r="D210" s="70"/>
      <c r="E210" s="70"/>
    </row>
    <row r="211" spans="1:5" ht="15.75" customHeight="1" x14ac:dyDescent="0.25">
      <c r="A211" s="70"/>
      <c r="B211" s="81"/>
      <c r="C211" s="81"/>
      <c r="D211" s="70"/>
      <c r="E211" s="70"/>
    </row>
    <row r="212" spans="1:5" ht="15.75" customHeight="1" x14ac:dyDescent="0.25">
      <c r="A212" s="70"/>
      <c r="B212" s="81"/>
      <c r="C212" s="81"/>
      <c r="D212" s="70"/>
      <c r="E212" s="70"/>
    </row>
    <row r="213" spans="1:5" ht="15.75" customHeight="1" x14ac:dyDescent="0.25">
      <c r="A213" s="70"/>
      <c r="B213" s="81"/>
      <c r="C213" s="81"/>
      <c r="D213" s="70"/>
      <c r="E213" s="70"/>
    </row>
    <row r="214" spans="1:5" ht="15.75" customHeight="1" x14ac:dyDescent="0.25">
      <c r="A214" s="70"/>
      <c r="B214" s="81"/>
      <c r="C214" s="81"/>
      <c r="D214" s="70"/>
      <c r="E214" s="70"/>
    </row>
    <row r="215" spans="1:5" ht="15.75" customHeight="1" x14ac:dyDescent="0.25">
      <c r="A215" s="70"/>
      <c r="B215" s="81"/>
      <c r="C215" s="81"/>
      <c r="D215" s="70"/>
      <c r="E215" s="70"/>
    </row>
    <row r="216" spans="1:5" ht="15.75" customHeight="1" x14ac:dyDescent="0.25">
      <c r="A216" s="70"/>
      <c r="B216" s="81"/>
      <c r="C216" s="81"/>
      <c r="D216" s="70"/>
      <c r="E216" s="70"/>
    </row>
    <row r="217" spans="1:5" ht="15.75" customHeight="1" x14ac:dyDescent="0.25">
      <c r="A217" s="70"/>
      <c r="B217" s="81"/>
      <c r="C217" s="81"/>
      <c r="D217" s="70"/>
      <c r="E217" s="70"/>
    </row>
    <row r="218" spans="1:5" ht="15.75" customHeight="1" x14ac:dyDescent="0.25">
      <c r="A218" s="70"/>
      <c r="B218" s="81"/>
      <c r="C218" s="81"/>
      <c r="D218" s="70"/>
      <c r="E218" s="70"/>
    </row>
    <row r="219" spans="1:5" ht="15.75" customHeight="1" x14ac:dyDescent="0.25">
      <c r="A219" s="70"/>
      <c r="B219" s="81"/>
      <c r="C219" s="81"/>
      <c r="D219" s="70"/>
      <c r="E219" s="70"/>
    </row>
    <row r="220" spans="1:5" ht="15.75" customHeight="1" x14ac:dyDescent="0.25">
      <c r="A220" s="70"/>
      <c r="B220" s="81"/>
      <c r="C220" s="81"/>
      <c r="D220" s="70"/>
      <c r="E220" s="70"/>
    </row>
    <row r="221" spans="1:5" ht="15.75" customHeight="1" x14ac:dyDescent="0.25">
      <c r="A221" s="70"/>
      <c r="B221" s="81"/>
      <c r="C221" s="81"/>
      <c r="D221" s="70"/>
      <c r="E221" s="70"/>
    </row>
    <row r="222" spans="1:5" ht="15.75" customHeight="1" x14ac:dyDescent="0.25">
      <c r="A222" s="70"/>
      <c r="B222" s="81"/>
      <c r="C222" s="81"/>
      <c r="D222" s="70"/>
      <c r="E222" s="70"/>
    </row>
    <row r="223" spans="1:5" ht="15.75" customHeight="1" x14ac:dyDescent="0.25">
      <c r="A223" s="70"/>
      <c r="B223" s="81"/>
      <c r="C223" s="81"/>
      <c r="D223" s="70"/>
      <c r="E223" s="70"/>
    </row>
    <row r="224" spans="1:5" ht="15.75" customHeight="1" x14ac:dyDescent="0.25">
      <c r="A224" s="70"/>
      <c r="B224" s="81"/>
      <c r="C224" s="81"/>
      <c r="D224" s="70"/>
      <c r="E224" s="70"/>
    </row>
    <row r="225" spans="1:5" ht="15.75" customHeight="1" x14ac:dyDescent="0.25">
      <c r="A225" s="70"/>
      <c r="B225" s="81"/>
      <c r="C225" s="81"/>
      <c r="D225" s="70"/>
      <c r="E225" s="70"/>
    </row>
    <row r="226" spans="1:5" ht="15.75" customHeight="1" x14ac:dyDescent="0.25">
      <c r="A226" s="70"/>
      <c r="B226" s="81"/>
      <c r="C226" s="81"/>
      <c r="D226" s="70"/>
      <c r="E226" s="70"/>
    </row>
    <row r="227" spans="1:5" ht="15.75" customHeight="1" x14ac:dyDescent="0.25">
      <c r="A227" s="70"/>
      <c r="B227" s="81"/>
      <c r="C227" s="81"/>
      <c r="D227" s="70"/>
      <c r="E227" s="70"/>
    </row>
    <row r="228" spans="1:5" ht="15.75" customHeight="1" x14ac:dyDescent="0.25">
      <c r="A228" s="70"/>
      <c r="B228" s="81"/>
      <c r="C228" s="81"/>
      <c r="D228" s="70"/>
      <c r="E228" s="70"/>
    </row>
    <row r="229" spans="1:5" ht="15.75" customHeight="1" x14ac:dyDescent="0.25">
      <c r="A229" s="70"/>
      <c r="B229" s="81"/>
      <c r="C229" s="81"/>
      <c r="D229" s="70"/>
      <c r="E229" s="70"/>
    </row>
    <row r="230" spans="1:5" ht="15.75" customHeight="1" x14ac:dyDescent="0.25">
      <c r="A230" s="70"/>
      <c r="B230" s="81"/>
      <c r="C230" s="81"/>
      <c r="D230" s="70"/>
      <c r="E230" s="70"/>
    </row>
    <row r="231" spans="1:5" ht="15.75" customHeight="1" x14ac:dyDescent="0.25">
      <c r="A231" s="70"/>
      <c r="B231" s="81"/>
      <c r="C231" s="81"/>
      <c r="D231" s="70"/>
      <c r="E231" s="70"/>
    </row>
    <row r="232" spans="1:5" ht="15.75" customHeight="1" x14ac:dyDescent="0.25">
      <c r="A232" s="70"/>
      <c r="B232" s="81"/>
      <c r="C232" s="81"/>
      <c r="D232" s="70"/>
      <c r="E232" s="70"/>
    </row>
    <row r="233" spans="1:5" ht="15.75" customHeight="1" x14ac:dyDescent="0.25">
      <c r="A233" s="70"/>
      <c r="B233" s="81"/>
      <c r="C233" s="81"/>
      <c r="D233" s="70"/>
      <c r="E233" s="70"/>
    </row>
    <row r="234" spans="1:5" ht="15.75" customHeight="1" x14ac:dyDescent="0.25">
      <c r="A234" s="70"/>
      <c r="B234" s="81"/>
      <c r="C234" s="81"/>
      <c r="D234" s="70"/>
      <c r="E234" s="70"/>
    </row>
    <row r="235" spans="1:5" ht="15.75" customHeight="1" x14ac:dyDescent="0.25">
      <c r="A235" s="70"/>
      <c r="B235" s="81"/>
      <c r="C235" s="81"/>
      <c r="D235" s="70"/>
      <c r="E235" s="70"/>
    </row>
    <row r="236" spans="1:5" ht="15.75" customHeight="1" x14ac:dyDescent="0.25">
      <c r="A236" s="70"/>
      <c r="B236" s="81"/>
      <c r="C236" s="81"/>
      <c r="D236" s="70"/>
      <c r="E236" s="70"/>
    </row>
    <row r="237" spans="1:5" ht="15.75" customHeight="1" x14ac:dyDescent="0.25">
      <c r="A237" s="70"/>
      <c r="B237" s="81"/>
      <c r="C237" s="81"/>
      <c r="D237" s="70"/>
      <c r="E237" s="70"/>
    </row>
    <row r="238" spans="1:5" ht="15.75" customHeight="1" x14ac:dyDescent="0.25">
      <c r="A238" s="70"/>
      <c r="B238" s="81"/>
      <c r="C238" s="81"/>
      <c r="D238" s="70"/>
      <c r="E238" s="70"/>
    </row>
    <row r="239" spans="1:5" ht="15.75" customHeight="1" x14ac:dyDescent="0.25">
      <c r="A239" s="70"/>
      <c r="B239" s="81"/>
      <c r="C239" s="81"/>
      <c r="D239" s="70"/>
      <c r="E239" s="70"/>
    </row>
    <row r="240" spans="1:5" ht="15.75" customHeight="1" x14ac:dyDescent="0.25">
      <c r="A240" s="70"/>
      <c r="B240" s="81"/>
      <c r="C240" s="81"/>
      <c r="D240" s="70"/>
      <c r="E240" s="70"/>
    </row>
    <row r="241" spans="1:5" ht="15.75" customHeight="1" x14ac:dyDescent="0.25">
      <c r="A241" s="70"/>
      <c r="B241" s="81"/>
      <c r="C241" s="81"/>
      <c r="D241" s="70"/>
      <c r="E241" s="70"/>
    </row>
    <row r="242" spans="1:5" ht="15.75" customHeight="1" x14ac:dyDescent="0.25">
      <c r="A242" s="70"/>
      <c r="B242" s="81"/>
      <c r="C242" s="81"/>
      <c r="D242" s="70"/>
      <c r="E242" s="70"/>
    </row>
    <row r="243" spans="1:5" ht="15.75" customHeight="1" x14ac:dyDescent="0.25">
      <c r="A243" s="70"/>
      <c r="B243" s="81"/>
      <c r="C243" s="81"/>
      <c r="D243" s="70"/>
      <c r="E243" s="70"/>
    </row>
    <row r="244" spans="1:5" ht="15.75" customHeight="1" x14ac:dyDescent="0.25">
      <c r="A244" s="70"/>
      <c r="B244" s="81"/>
      <c r="C244" s="81"/>
      <c r="D244" s="70"/>
      <c r="E244" s="70"/>
    </row>
    <row r="245" spans="1:5" ht="15.75" customHeight="1" x14ac:dyDescent="0.25">
      <c r="A245" s="70"/>
      <c r="B245" s="81"/>
      <c r="C245" s="81"/>
      <c r="D245" s="70"/>
      <c r="E245" s="70"/>
    </row>
    <row r="246" spans="1:5" ht="15.75" customHeight="1" x14ac:dyDescent="0.25">
      <c r="A246" s="70"/>
      <c r="B246" s="81"/>
      <c r="C246" s="81"/>
      <c r="D246" s="70"/>
      <c r="E246" s="70"/>
    </row>
    <row r="247" spans="1:5" ht="15.75" customHeight="1" x14ac:dyDescent="0.25">
      <c r="A247" s="70"/>
      <c r="B247" s="81"/>
      <c r="C247" s="81"/>
      <c r="D247" s="70"/>
      <c r="E247" s="70"/>
    </row>
    <row r="248" spans="1:5" ht="15.75" customHeight="1" x14ac:dyDescent="0.25">
      <c r="A248" s="70"/>
      <c r="B248" s="81"/>
      <c r="C248" s="81"/>
      <c r="D248" s="70"/>
      <c r="E248" s="70"/>
    </row>
    <row r="249" spans="1:5" ht="15.75" customHeight="1" x14ac:dyDescent="0.25">
      <c r="A249" s="70"/>
      <c r="B249" s="81"/>
      <c r="C249" s="81"/>
      <c r="D249" s="70"/>
      <c r="E249" s="70"/>
    </row>
    <row r="250" spans="1:5" ht="15.75" customHeight="1" x14ac:dyDescent="0.25">
      <c r="A250" s="70"/>
      <c r="B250" s="81"/>
      <c r="C250" s="81"/>
      <c r="D250" s="70"/>
      <c r="E250" s="70"/>
    </row>
    <row r="251" spans="1:5" ht="15.75" customHeight="1" x14ac:dyDescent="0.25">
      <c r="A251" s="70"/>
      <c r="B251" s="81"/>
      <c r="C251" s="81"/>
      <c r="D251" s="70"/>
      <c r="E251" s="70"/>
    </row>
    <row r="252" spans="1:5" ht="15.75" customHeight="1" x14ac:dyDescent="0.25">
      <c r="A252" s="70"/>
      <c r="B252" s="81"/>
      <c r="C252" s="81"/>
      <c r="D252" s="70"/>
      <c r="E252" s="70"/>
    </row>
    <row r="253" spans="1:5" ht="15.75" customHeight="1" x14ac:dyDescent="0.25">
      <c r="A253" s="70"/>
      <c r="B253" s="81"/>
      <c r="C253" s="81"/>
      <c r="D253" s="70"/>
      <c r="E253" s="70"/>
    </row>
    <row r="254" spans="1:5" ht="15.75" customHeight="1" x14ac:dyDescent="0.25">
      <c r="A254" s="70"/>
      <c r="B254" s="81"/>
      <c r="C254" s="81"/>
      <c r="D254" s="70"/>
      <c r="E254" s="70"/>
    </row>
    <row r="255" spans="1:5" ht="15.75" customHeight="1" x14ac:dyDescent="0.25">
      <c r="A255" s="70"/>
      <c r="B255" s="81"/>
      <c r="C255" s="81"/>
      <c r="D255" s="70"/>
      <c r="E255" s="70"/>
    </row>
    <row r="256" spans="1:5" ht="15.75" customHeight="1" x14ac:dyDescent="0.25">
      <c r="A256" s="70"/>
      <c r="B256" s="81"/>
      <c r="C256" s="81"/>
      <c r="D256" s="70"/>
      <c r="E256" s="70"/>
    </row>
    <row r="257" spans="1:5" ht="15.75" customHeight="1" x14ac:dyDescent="0.25">
      <c r="A257" s="70"/>
      <c r="B257" s="81"/>
      <c r="C257" s="81"/>
      <c r="D257" s="70"/>
      <c r="E257" s="70"/>
    </row>
    <row r="258" spans="1:5" ht="15.75" customHeight="1" x14ac:dyDescent="0.25">
      <c r="A258" s="70"/>
      <c r="B258" s="81"/>
      <c r="C258" s="81"/>
      <c r="D258" s="70"/>
      <c r="E258" s="70"/>
    </row>
    <row r="259" spans="1:5" ht="15.75" customHeight="1" x14ac:dyDescent="0.25">
      <c r="A259" s="70"/>
      <c r="B259" s="81"/>
      <c r="C259" s="81"/>
      <c r="D259" s="70"/>
      <c r="E259" s="70"/>
    </row>
    <row r="260" spans="1:5" ht="15.75" customHeight="1" x14ac:dyDescent="0.25">
      <c r="A260" s="70"/>
      <c r="B260" s="81"/>
      <c r="C260" s="81"/>
      <c r="D260" s="70"/>
      <c r="E260" s="70"/>
    </row>
    <row r="261" spans="1:5" ht="15.75" customHeight="1" x14ac:dyDescent="0.25">
      <c r="A261" s="70"/>
      <c r="B261" s="81"/>
      <c r="C261" s="81"/>
      <c r="D261" s="70"/>
      <c r="E261" s="70"/>
    </row>
    <row r="262" spans="1:5" ht="15.75" customHeight="1" x14ac:dyDescent="0.25">
      <c r="A262" s="70"/>
      <c r="B262" s="81"/>
      <c r="C262" s="81"/>
      <c r="D262" s="70"/>
      <c r="E262" s="70"/>
    </row>
    <row r="263" spans="1:5" ht="15.75" customHeight="1" x14ac:dyDescent="0.25">
      <c r="A263" s="70"/>
      <c r="B263" s="81"/>
      <c r="C263" s="81"/>
      <c r="D263" s="70"/>
      <c r="E263" s="70"/>
    </row>
    <row r="264" spans="1:5" ht="15.75" customHeight="1" x14ac:dyDescent="0.25">
      <c r="A264" s="70"/>
      <c r="B264" s="81"/>
      <c r="C264" s="81"/>
      <c r="D264" s="70"/>
      <c r="E264" s="70"/>
    </row>
    <row r="265" spans="1:5" ht="15.75" customHeight="1" x14ac:dyDescent="0.25">
      <c r="A265" s="70"/>
      <c r="B265" s="81"/>
      <c r="C265" s="81"/>
      <c r="D265" s="70"/>
      <c r="E265" s="70"/>
    </row>
    <row r="266" spans="1:5" ht="15.75" customHeight="1" x14ac:dyDescent="0.25">
      <c r="A266" s="70"/>
      <c r="B266" s="81"/>
      <c r="C266" s="81"/>
      <c r="D266" s="70"/>
      <c r="E266" s="70"/>
    </row>
    <row r="267" spans="1:5" ht="15.75" customHeight="1" x14ac:dyDescent="0.25">
      <c r="A267" s="70"/>
      <c r="B267" s="81"/>
      <c r="C267" s="81"/>
      <c r="D267" s="70"/>
      <c r="E267" s="70"/>
    </row>
    <row r="268" spans="1:5" ht="15.75" customHeight="1" x14ac:dyDescent="0.25">
      <c r="A268" s="70"/>
      <c r="B268" s="81"/>
      <c r="C268" s="81"/>
      <c r="D268" s="70"/>
      <c r="E268" s="70"/>
    </row>
    <row r="269" spans="1:5" ht="15.75" customHeight="1" x14ac:dyDescent="0.25">
      <c r="A269" s="70"/>
      <c r="B269" s="81"/>
      <c r="C269" s="81"/>
      <c r="D269" s="70"/>
      <c r="E269" s="70"/>
    </row>
    <row r="270" spans="1:5" ht="15.75" customHeight="1" x14ac:dyDescent="0.25">
      <c r="A270" s="70"/>
      <c r="B270" s="81"/>
      <c r="C270" s="81"/>
      <c r="D270" s="70"/>
      <c r="E270" s="70"/>
    </row>
    <row r="271" spans="1:5" ht="15.75" customHeight="1" x14ac:dyDescent="0.25">
      <c r="A271" s="70"/>
      <c r="B271" s="81"/>
      <c r="C271" s="81"/>
      <c r="D271" s="70"/>
      <c r="E271" s="70"/>
    </row>
    <row r="272" spans="1:5" ht="15.75" customHeight="1" x14ac:dyDescent="0.25">
      <c r="A272" s="70"/>
      <c r="B272" s="81"/>
      <c r="C272" s="81"/>
      <c r="D272" s="70"/>
      <c r="E272" s="70"/>
    </row>
    <row r="273" spans="1:5" ht="15.75" customHeight="1" x14ac:dyDescent="0.25">
      <c r="A273" s="70"/>
      <c r="B273" s="81"/>
      <c r="C273" s="81"/>
      <c r="D273" s="70"/>
      <c r="E273" s="70"/>
    </row>
    <row r="274" spans="1:5" ht="15.75" customHeight="1" x14ac:dyDescent="0.25">
      <c r="A274" s="70"/>
      <c r="B274" s="81"/>
      <c r="C274" s="81"/>
      <c r="D274" s="70"/>
      <c r="E274" s="70"/>
    </row>
    <row r="275" spans="1:5" ht="15.75" customHeight="1" x14ac:dyDescent="0.25">
      <c r="A275" s="70"/>
      <c r="B275" s="81"/>
      <c r="C275" s="81"/>
      <c r="D275" s="70"/>
      <c r="E275" s="70"/>
    </row>
    <row r="276" spans="1:5" ht="15.75" customHeight="1" x14ac:dyDescent="0.25">
      <c r="A276" s="70"/>
      <c r="B276" s="81"/>
      <c r="C276" s="81"/>
      <c r="D276" s="70"/>
      <c r="E276" s="70"/>
    </row>
    <row r="277" spans="1:5" ht="15.75" customHeight="1" x14ac:dyDescent="0.25">
      <c r="A277" s="70"/>
      <c r="B277" s="81"/>
      <c r="C277" s="81"/>
      <c r="D277" s="70"/>
      <c r="E277" s="70"/>
    </row>
    <row r="278" spans="1:5" ht="15.75" customHeight="1" x14ac:dyDescent="0.25">
      <c r="A278" s="70"/>
      <c r="B278" s="81"/>
      <c r="C278" s="81"/>
      <c r="D278" s="70"/>
      <c r="E278" s="70"/>
    </row>
    <row r="279" spans="1:5" ht="15.75" customHeight="1" x14ac:dyDescent="0.25">
      <c r="A279" s="70"/>
      <c r="B279" s="81"/>
      <c r="C279" s="81"/>
      <c r="D279" s="70"/>
      <c r="E279" s="70"/>
    </row>
    <row r="280" spans="1:5" ht="15.75" customHeight="1" x14ac:dyDescent="0.25">
      <c r="A280" s="70"/>
      <c r="B280" s="81"/>
      <c r="C280" s="81"/>
      <c r="D280" s="70"/>
      <c r="E280" s="70"/>
    </row>
    <row r="281" spans="1:5" ht="15.75" customHeight="1" x14ac:dyDescent="0.25">
      <c r="A281" s="70"/>
      <c r="B281" s="81"/>
      <c r="C281" s="81"/>
      <c r="D281" s="70"/>
      <c r="E281" s="70"/>
    </row>
    <row r="282" spans="1:5" ht="15.75" customHeight="1" x14ac:dyDescent="0.25">
      <c r="A282" s="70"/>
      <c r="B282" s="81"/>
      <c r="C282" s="81"/>
      <c r="D282" s="70"/>
      <c r="E282" s="70"/>
    </row>
    <row r="283" spans="1:5" ht="15.75" customHeight="1" x14ac:dyDescent="0.25">
      <c r="A283" s="70"/>
      <c r="B283" s="81"/>
      <c r="C283" s="81"/>
      <c r="D283" s="70"/>
      <c r="E283" s="70"/>
    </row>
    <row r="284" spans="1:5" ht="15.75" customHeight="1" x14ac:dyDescent="0.25">
      <c r="A284" s="70"/>
      <c r="B284" s="81"/>
      <c r="C284" s="81"/>
      <c r="D284" s="70"/>
      <c r="E284" s="70"/>
    </row>
    <row r="285" spans="1:5" ht="15.75" customHeight="1" x14ac:dyDescent="0.25">
      <c r="A285" s="70"/>
      <c r="B285" s="81"/>
      <c r="C285" s="81"/>
      <c r="D285" s="70"/>
      <c r="E285" s="70"/>
    </row>
    <row r="286" spans="1:5" ht="15.75" customHeight="1" x14ac:dyDescent="0.25">
      <c r="A286" s="70"/>
      <c r="B286" s="81"/>
      <c r="C286" s="81"/>
      <c r="D286" s="70"/>
      <c r="E286" s="70"/>
    </row>
    <row r="287" spans="1:5" ht="15.75" customHeight="1" x14ac:dyDescent="0.25">
      <c r="A287" s="70"/>
      <c r="B287" s="81"/>
      <c r="C287" s="81"/>
      <c r="D287" s="70"/>
      <c r="E287" s="70"/>
    </row>
    <row r="288" spans="1:5" ht="15.75" customHeight="1" x14ac:dyDescent="0.25">
      <c r="A288" s="70"/>
      <c r="B288" s="81"/>
      <c r="C288" s="81"/>
      <c r="D288" s="70"/>
      <c r="E288" s="70"/>
    </row>
    <row r="289" spans="1:5" ht="15.75" customHeight="1" x14ac:dyDescent="0.25">
      <c r="A289" s="70"/>
      <c r="B289" s="81"/>
      <c r="C289" s="81"/>
      <c r="D289" s="70"/>
      <c r="E289" s="70"/>
    </row>
    <row r="290" spans="1:5" ht="15.75" customHeight="1" x14ac:dyDescent="0.25">
      <c r="A290" s="70"/>
      <c r="B290" s="81"/>
      <c r="C290" s="81"/>
      <c r="D290" s="70"/>
      <c r="E290" s="70"/>
    </row>
    <row r="291" spans="1:5" ht="15.75" customHeight="1" x14ac:dyDescent="0.25">
      <c r="A291" s="70"/>
      <c r="B291" s="81"/>
      <c r="C291" s="81"/>
      <c r="D291" s="70"/>
      <c r="E291" s="70"/>
    </row>
    <row r="292" spans="1:5" ht="15.75" customHeight="1" x14ac:dyDescent="0.25">
      <c r="A292" s="70"/>
      <c r="B292" s="81"/>
      <c r="C292" s="81"/>
      <c r="D292" s="70"/>
      <c r="E292" s="70"/>
    </row>
    <row r="293" spans="1:5" ht="15.75" customHeight="1" x14ac:dyDescent="0.25">
      <c r="A293" s="70"/>
      <c r="B293" s="81"/>
      <c r="C293" s="81"/>
      <c r="D293" s="70"/>
      <c r="E293" s="70"/>
    </row>
    <row r="294" spans="1:5" ht="15.75" customHeight="1" x14ac:dyDescent="0.25">
      <c r="A294" s="70"/>
      <c r="B294" s="81"/>
      <c r="C294" s="81"/>
      <c r="D294" s="70"/>
      <c r="E294" s="70"/>
    </row>
    <row r="295" spans="1:5" ht="15.75" customHeight="1" x14ac:dyDescent="0.25">
      <c r="A295" s="70"/>
      <c r="B295" s="81"/>
      <c r="C295" s="81"/>
      <c r="D295" s="70"/>
      <c r="E295" s="70"/>
    </row>
    <row r="296" spans="1:5" ht="15.75" customHeight="1" x14ac:dyDescent="0.25">
      <c r="A296" s="70"/>
      <c r="B296" s="81"/>
      <c r="C296" s="81"/>
      <c r="D296" s="70"/>
      <c r="E296" s="70"/>
    </row>
    <row r="297" spans="1:5" ht="15.75" customHeight="1" x14ac:dyDescent="0.25">
      <c r="A297" s="70"/>
      <c r="B297" s="81"/>
      <c r="C297" s="81"/>
      <c r="D297" s="70"/>
      <c r="E297" s="70"/>
    </row>
    <row r="298" spans="1:5" ht="15.75" customHeight="1" x14ac:dyDescent="0.25">
      <c r="A298" s="70"/>
      <c r="B298" s="81"/>
      <c r="C298" s="81"/>
      <c r="D298" s="70"/>
      <c r="E298" s="70"/>
    </row>
    <row r="299" spans="1:5" ht="15.75" customHeight="1" x14ac:dyDescent="0.25">
      <c r="A299" s="70"/>
      <c r="B299" s="81"/>
      <c r="C299" s="81"/>
      <c r="D299" s="70"/>
      <c r="E299" s="70"/>
    </row>
    <row r="300" spans="1:5" ht="15.75" customHeight="1" x14ac:dyDescent="0.25">
      <c r="A300" s="70"/>
      <c r="B300" s="81"/>
      <c r="C300" s="81"/>
      <c r="D300" s="70"/>
      <c r="E300" s="70"/>
    </row>
    <row r="301" spans="1:5" ht="15.75" customHeight="1" x14ac:dyDescent="0.25">
      <c r="A301" s="70"/>
      <c r="B301" s="81"/>
      <c r="C301" s="81"/>
      <c r="D301" s="70"/>
      <c r="E301" s="70"/>
    </row>
    <row r="302" spans="1:5" ht="15.75" customHeight="1" x14ac:dyDescent="0.25">
      <c r="A302" s="70"/>
      <c r="B302" s="81"/>
      <c r="C302" s="81"/>
      <c r="D302" s="70"/>
      <c r="E302" s="70"/>
    </row>
    <row r="303" spans="1:5" ht="15.75" customHeight="1" x14ac:dyDescent="0.25">
      <c r="A303" s="70"/>
      <c r="B303" s="81"/>
      <c r="C303" s="81"/>
      <c r="D303" s="70"/>
      <c r="E303" s="70"/>
    </row>
    <row r="304" spans="1:5" ht="15.75" customHeight="1" x14ac:dyDescent="0.25">
      <c r="A304" s="70"/>
      <c r="B304" s="81"/>
      <c r="C304" s="81"/>
      <c r="D304" s="70"/>
      <c r="E304" s="70"/>
    </row>
    <row r="305" spans="1:5" ht="15.75" customHeight="1" x14ac:dyDescent="0.25">
      <c r="A305" s="70"/>
      <c r="B305" s="81"/>
      <c r="C305" s="81"/>
      <c r="D305" s="70"/>
      <c r="E305" s="70"/>
    </row>
    <row r="306" spans="1:5" ht="15.75" customHeight="1" x14ac:dyDescent="0.25">
      <c r="A306" s="70"/>
      <c r="B306" s="81"/>
      <c r="C306" s="81"/>
      <c r="D306" s="70"/>
      <c r="E306" s="70"/>
    </row>
    <row r="307" spans="1:5" ht="15.75" customHeight="1" x14ac:dyDescent="0.25">
      <c r="A307" s="70"/>
      <c r="B307" s="81"/>
      <c r="C307" s="81"/>
      <c r="D307" s="70"/>
      <c r="E307" s="70"/>
    </row>
    <row r="308" spans="1:5" ht="15.75" customHeight="1" x14ac:dyDescent="0.25">
      <c r="A308" s="70"/>
      <c r="B308" s="81"/>
      <c r="C308" s="81"/>
      <c r="D308" s="70"/>
      <c r="E308" s="70"/>
    </row>
    <row r="309" spans="1:5" ht="15.75" customHeight="1" x14ac:dyDescent="0.25">
      <c r="A309" s="70"/>
      <c r="B309" s="81"/>
      <c r="C309" s="81"/>
      <c r="D309" s="70"/>
      <c r="E309" s="70"/>
    </row>
    <row r="310" spans="1:5" ht="15.75" customHeight="1" x14ac:dyDescent="0.25">
      <c r="A310" s="70"/>
      <c r="B310" s="81"/>
      <c r="C310" s="81"/>
      <c r="D310" s="70"/>
      <c r="E310" s="70"/>
    </row>
    <row r="311" spans="1:5" ht="15.75" customHeight="1" x14ac:dyDescent="0.25">
      <c r="A311" s="70"/>
      <c r="B311" s="81"/>
      <c r="C311" s="81"/>
      <c r="D311" s="70"/>
      <c r="E311" s="70"/>
    </row>
    <row r="312" spans="1:5" ht="15.75" customHeight="1" x14ac:dyDescent="0.25">
      <c r="A312" s="70"/>
      <c r="B312" s="81"/>
      <c r="C312" s="81"/>
      <c r="D312" s="70"/>
      <c r="E312" s="70"/>
    </row>
    <row r="313" spans="1:5" ht="15.75" customHeight="1" x14ac:dyDescent="0.25">
      <c r="A313" s="70"/>
      <c r="B313" s="81"/>
      <c r="C313" s="81"/>
      <c r="D313" s="70"/>
      <c r="E313" s="70"/>
    </row>
    <row r="314" spans="1:5" ht="15.75" customHeight="1" x14ac:dyDescent="0.25">
      <c r="A314" s="70"/>
      <c r="B314" s="81"/>
      <c r="C314" s="81"/>
      <c r="D314" s="70"/>
      <c r="E314" s="70"/>
    </row>
    <row r="315" spans="1:5" ht="15.75" customHeight="1" x14ac:dyDescent="0.25">
      <c r="A315" s="70"/>
      <c r="B315" s="81"/>
      <c r="C315" s="81"/>
      <c r="D315" s="70"/>
      <c r="E315" s="70"/>
    </row>
    <row r="316" spans="1:5" ht="15.75" customHeight="1" x14ac:dyDescent="0.25">
      <c r="A316" s="70"/>
      <c r="B316" s="81"/>
      <c r="C316" s="81"/>
      <c r="D316" s="70"/>
      <c r="E316" s="70"/>
    </row>
    <row r="317" spans="1:5" ht="15.75" customHeight="1" x14ac:dyDescent="0.25">
      <c r="A317" s="70"/>
      <c r="B317" s="81"/>
      <c r="C317" s="81"/>
      <c r="D317" s="70"/>
      <c r="E317" s="70"/>
    </row>
    <row r="318" spans="1:5" ht="15.75" customHeight="1" x14ac:dyDescent="0.25">
      <c r="A318" s="70"/>
      <c r="B318" s="81"/>
      <c r="C318" s="81"/>
      <c r="D318" s="70"/>
      <c r="E318" s="70"/>
    </row>
    <row r="319" spans="1:5" ht="15.75" customHeight="1" x14ac:dyDescent="0.25">
      <c r="A319" s="70"/>
      <c r="B319" s="81"/>
      <c r="C319" s="81"/>
      <c r="D319" s="70"/>
      <c r="E319" s="70"/>
    </row>
    <row r="320" spans="1:5" ht="15.75" customHeight="1" x14ac:dyDescent="0.25">
      <c r="A320" s="70"/>
      <c r="B320" s="81"/>
      <c r="C320" s="81"/>
      <c r="D320" s="70"/>
      <c r="E320" s="70"/>
    </row>
    <row r="321" spans="1:5" ht="15.75" customHeight="1" x14ac:dyDescent="0.25">
      <c r="A321" s="70"/>
      <c r="B321" s="81"/>
      <c r="C321" s="81"/>
      <c r="D321" s="70"/>
      <c r="E321" s="70"/>
    </row>
    <row r="322" spans="1:5" ht="15.75" customHeight="1" x14ac:dyDescent="0.25">
      <c r="A322" s="70"/>
      <c r="B322" s="81"/>
      <c r="C322" s="81"/>
      <c r="D322" s="70"/>
      <c r="E322" s="70"/>
    </row>
    <row r="323" spans="1:5" ht="15.75" customHeight="1" x14ac:dyDescent="0.25">
      <c r="A323" s="70"/>
      <c r="B323" s="81"/>
      <c r="C323" s="81"/>
      <c r="D323" s="70"/>
      <c r="E323" s="70"/>
    </row>
    <row r="324" spans="1:5" ht="15.75" customHeight="1" x14ac:dyDescent="0.25">
      <c r="A324" s="70"/>
      <c r="B324" s="81"/>
      <c r="C324" s="81"/>
      <c r="D324" s="70"/>
      <c r="E324" s="70"/>
    </row>
    <row r="325" spans="1:5" ht="15.75" customHeight="1" x14ac:dyDescent="0.25">
      <c r="A325" s="70"/>
      <c r="B325" s="81"/>
      <c r="C325" s="81"/>
      <c r="D325" s="70"/>
      <c r="E325" s="70"/>
    </row>
    <row r="326" spans="1:5" ht="15.75" customHeight="1" x14ac:dyDescent="0.25">
      <c r="A326" s="70"/>
      <c r="B326" s="81"/>
      <c r="C326" s="81"/>
      <c r="D326" s="70"/>
      <c r="E326" s="70"/>
    </row>
    <row r="327" spans="1:5" ht="15.75" customHeight="1" x14ac:dyDescent="0.25">
      <c r="A327" s="70"/>
      <c r="B327" s="81"/>
      <c r="C327" s="81"/>
      <c r="D327" s="70"/>
      <c r="E327" s="70"/>
    </row>
    <row r="328" spans="1:5" ht="15.75" customHeight="1" x14ac:dyDescent="0.25">
      <c r="A328" s="70"/>
      <c r="B328" s="81"/>
      <c r="C328" s="81"/>
      <c r="D328" s="70"/>
      <c r="E328" s="70"/>
    </row>
    <row r="329" spans="1:5" ht="15.75" customHeight="1" x14ac:dyDescent="0.25">
      <c r="A329" s="70"/>
      <c r="B329" s="81"/>
      <c r="C329" s="81"/>
      <c r="D329" s="70"/>
      <c r="E329" s="70"/>
    </row>
    <row r="330" spans="1:5" ht="15.75" customHeight="1" x14ac:dyDescent="0.25">
      <c r="A330" s="70"/>
      <c r="B330" s="81"/>
      <c r="C330" s="81"/>
      <c r="D330" s="70"/>
      <c r="E330" s="70"/>
    </row>
    <row r="331" spans="1:5" ht="15.75" customHeight="1" x14ac:dyDescent="0.25">
      <c r="A331" s="70"/>
      <c r="B331" s="81"/>
      <c r="C331" s="81"/>
      <c r="D331" s="70"/>
      <c r="E331" s="70"/>
    </row>
    <row r="332" spans="1:5" ht="15.75" customHeight="1" x14ac:dyDescent="0.25">
      <c r="A332" s="70"/>
      <c r="B332" s="81"/>
      <c r="C332" s="81"/>
      <c r="D332" s="70"/>
      <c r="E332" s="70"/>
    </row>
    <row r="333" spans="1:5" ht="15.75" customHeight="1" x14ac:dyDescent="0.25">
      <c r="A333" s="70"/>
      <c r="B333" s="81"/>
      <c r="C333" s="81"/>
      <c r="D333" s="70"/>
      <c r="E333" s="70"/>
    </row>
    <row r="334" spans="1:5" ht="15.75" customHeight="1" x14ac:dyDescent="0.25">
      <c r="A334" s="70"/>
      <c r="B334" s="81"/>
      <c r="C334" s="81"/>
      <c r="D334" s="70"/>
      <c r="E334" s="70"/>
    </row>
    <row r="335" spans="1:5" ht="15.75" customHeight="1" x14ac:dyDescent="0.25">
      <c r="A335" s="70"/>
      <c r="B335" s="81"/>
      <c r="C335" s="81"/>
      <c r="D335" s="70"/>
      <c r="E335" s="70"/>
    </row>
    <row r="336" spans="1:5" ht="15.75" customHeight="1" x14ac:dyDescent="0.25">
      <c r="A336" s="70"/>
      <c r="B336" s="81"/>
      <c r="C336" s="81"/>
      <c r="D336" s="70"/>
      <c r="E336" s="70"/>
    </row>
    <row r="337" spans="1:5" ht="15.75" customHeight="1" x14ac:dyDescent="0.25">
      <c r="A337" s="70"/>
      <c r="B337" s="81"/>
      <c r="C337" s="81"/>
      <c r="D337" s="70"/>
      <c r="E337" s="70"/>
    </row>
    <row r="338" spans="1:5" ht="15.75" customHeight="1" x14ac:dyDescent="0.25">
      <c r="A338" s="70"/>
      <c r="B338" s="81"/>
      <c r="C338" s="81"/>
      <c r="D338" s="70"/>
      <c r="E338" s="70"/>
    </row>
    <row r="339" spans="1:5" ht="15.75" customHeight="1" x14ac:dyDescent="0.25">
      <c r="A339" s="70"/>
      <c r="B339" s="81"/>
      <c r="C339" s="81"/>
      <c r="D339" s="70"/>
      <c r="E339" s="70"/>
    </row>
    <row r="340" spans="1:5" ht="15.75" customHeight="1" x14ac:dyDescent="0.25">
      <c r="A340" s="70"/>
      <c r="B340" s="81"/>
      <c r="C340" s="81"/>
      <c r="D340" s="70"/>
      <c r="E340" s="70"/>
    </row>
    <row r="341" spans="1:5" ht="15.75" customHeight="1" x14ac:dyDescent="0.25">
      <c r="A341" s="70"/>
      <c r="B341" s="81"/>
      <c r="C341" s="81"/>
      <c r="D341" s="70"/>
      <c r="E341" s="70"/>
    </row>
    <row r="342" spans="1:5" ht="15.75" customHeight="1" x14ac:dyDescent="0.25">
      <c r="A342" s="70"/>
      <c r="B342" s="81"/>
      <c r="C342" s="81"/>
      <c r="D342" s="70"/>
      <c r="E342" s="70"/>
    </row>
    <row r="343" spans="1:5" ht="15.75" customHeight="1" x14ac:dyDescent="0.25">
      <c r="A343" s="70"/>
      <c r="B343" s="81"/>
      <c r="C343" s="81"/>
      <c r="D343" s="70"/>
      <c r="E343" s="70"/>
    </row>
    <row r="344" spans="1:5" ht="15.75" customHeight="1" x14ac:dyDescent="0.25">
      <c r="A344" s="70"/>
      <c r="B344" s="81"/>
      <c r="C344" s="81"/>
      <c r="D344" s="70"/>
      <c r="E344" s="70"/>
    </row>
    <row r="345" spans="1:5" ht="15.75" customHeight="1" x14ac:dyDescent="0.25">
      <c r="A345" s="70"/>
      <c r="B345" s="81"/>
      <c r="C345" s="81"/>
      <c r="D345" s="70"/>
      <c r="E345" s="70"/>
    </row>
    <row r="346" spans="1:5" ht="15.75" customHeight="1" x14ac:dyDescent="0.25">
      <c r="A346" s="70"/>
      <c r="B346" s="81"/>
      <c r="C346" s="81"/>
      <c r="D346" s="70"/>
      <c r="E346" s="70"/>
    </row>
    <row r="347" spans="1:5" ht="15.75" customHeight="1" x14ac:dyDescent="0.25">
      <c r="A347" s="70"/>
      <c r="B347" s="81"/>
      <c r="C347" s="81"/>
      <c r="D347" s="70"/>
      <c r="E347" s="70"/>
    </row>
    <row r="348" spans="1:5" ht="15.75" customHeight="1" x14ac:dyDescent="0.25">
      <c r="A348" s="70"/>
      <c r="B348" s="81"/>
      <c r="C348" s="81"/>
      <c r="D348" s="70"/>
      <c r="E348" s="70"/>
    </row>
    <row r="349" spans="1:5" ht="15.75" customHeight="1" x14ac:dyDescent="0.25">
      <c r="A349" s="70"/>
      <c r="B349" s="81"/>
      <c r="C349" s="81"/>
      <c r="D349" s="70"/>
      <c r="E349" s="70"/>
    </row>
    <row r="350" spans="1:5" ht="15.75" customHeight="1" x14ac:dyDescent="0.25">
      <c r="A350" s="70"/>
      <c r="B350" s="81"/>
      <c r="C350" s="81"/>
      <c r="D350" s="70"/>
      <c r="E350" s="70"/>
    </row>
    <row r="351" spans="1:5" ht="15.75" customHeight="1" x14ac:dyDescent="0.25">
      <c r="A351" s="70"/>
      <c r="B351" s="81"/>
      <c r="C351" s="81"/>
      <c r="D351" s="70"/>
      <c r="E351" s="70"/>
    </row>
    <row r="352" spans="1:5" ht="15.75" customHeight="1" x14ac:dyDescent="0.25">
      <c r="A352" s="70"/>
      <c r="B352" s="81"/>
      <c r="C352" s="81"/>
      <c r="D352" s="70"/>
      <c r="E352" s="70"/>
    </row>
    <row r="353" spans="1:5" ht="15.75" customHeight="1" x14ac:dyDescent="0.25">
      <c r="A353" s="70"/>
      <c r="B353" s="81"/>
      <c r="C353" s="81"/>
      <c r="D353" s="70"/>
      <c r="E353" s="70"/>
    </row>
    <row r="354" spans="1:5" ht="15.75" customHeight="1" x14ac:dyDescent="0.25">
      <c r="A354" s="70"/>
      <c r="B354" s="81"/>
      <c r="C354" s="81"/>
      <c r="D354" s="70"/>
      <c r="E354" s="70"/>
    </row>
    <row r="355" spans="1:5" ht="15.75" customHeight="1" x14ac:dyDescent="0.25">
      <c r="A355" s="70"/>
      <c r="B355" s="81"/>
      <c r="C355" s="81"/>
      <c r="D355" s="70"/>
      <c r="E355" s="70"/>
    </row>
    <row r="356" spans="1:5" ht="15.75" customHeight="1" x14ac:dyDescent="0.25">
      <c r="A356" s="70"/>
      <c r="B356" s="81"/>
      <c r="C356" s="81"/>
      <c r="D356" s="70"/>
      <c r="E356" s="70"/>
    </row>
    <row r="357" spans="1:5" ht="15.75" customHeight="1" x14ac:dyDescent="0.25">
      <c r="A357" s="70"/>
      <c r="B357" s="81"/>
      <c r="C357" s="81"/>
      <c r="D357" s="70"/>
      <c r="E357" s="70"/>
    </row>
    <row r="358" spans="1:5" ht="15.75" customHeight="1" x14ac:dyDescent="0.25">
      <c r="A358" s="70"/>
      <c r="B358" s="81"/>
      <c r="C358" s="81"/>
      <c r="D358" s="70"/>
      <c r="E358" s="70"/>
    </row>
    <row r="359" spans="1:5" ht="15.75" customHeight="1" x14ac:dyDescent="0.25">
      <c r="A359" s="70"/>
      <c r="B359" s="81"/>
      <c r="C359" s="81"/>
      <c r="D359" s="70"/>
      <c r="E359" s="70"/>
    </row>
    <row r="360" spans="1:5" ht="15.75" customHeight="1" x14ac:dyDescent="0.25">
      <c r="A360" s="70"/>
      <c r="B360" s="81"/>
      <c r="C360" s="81"/>
      <c r="D360" s="70"/>
      <c r="E360" s="70"/>
    </row>
    <row r="361" spans="1:5" ht="15.75" customHeight="1" x14ac:dyDescent="0.25">
      <c r="A361" s="70"/>
      <c r="B361" s="81"/>
      <c r="C361" s="81"/>
      <c r="D361" s="70"/>
      <c r="E361" s="70"/>
    </row>
    <row r="362" spans="1:5" ht="15.75" customHeight="1" x14ac:dyDescent="0.25">
      <c r="A362" s="70"/>
      <c r="B362" s="81"/>
      <c r="C362" s="81"/>
      <c r="D362" s="70"/>
      <c r="E362" s="70"/>
    </row>
    <row r="363" spans="1:5" ht="15.75" customHeight="1" x14ac:dyDescent="0.25">
      <c r="A363" s="70"/>
      <c r="B363" s="81"/>
      <c r="C363" s="81"/>
      <c r="D363" s="70"/>
      <c r="E363" s="70"/>
    </row>
    <row r="364" spans="1:5" ht="15.75" customHeight="1" x14ac:dyDescent="0.25">
      <c r="A364" s="70"/>
      <c r="B364" s="81"/>
      <c r="C364" s="81"/>
      <c r="D364" s="70"/>
      <c r="E364" s="70"/>
    </row>
    <row r="365" spans="1:5" ht="15.75" customHeight="1" x14ac:dyDescent="0.25">
      <c r="A365" s="70"/>
      <c r="B365" s="81"/>
      <c r="C365" s="81"/>
      <c r="D365" s="70"/>
      <c r="E365" s="70"/>
    </row>
    <row r="366" spans="1:5" ht="15.75" customHeight="1" x14ac:dyDescent="0.25">
      <c r="A366" s="70"/>
      <c r="B366" s="81"/>
      <c r="C366" s="81"/>
      <c r="D366" s="70"/>
      <c r="E366" s="70"/>
    </row>
    <row r="367" spans="1:5" ht="15.75" customHeight="1" x14ac:dyDescent="0.25">
      <c r="A367" s="70"/>
      <c r="B367" s="81"/>
      <c r="C367" s="81"/>
      <c r="D367" s="70"/>
      <c r="E367" s="70"/>
    </row>
    <row r="368" spans="1:5" ht="15.75" customHeight="1" x14ac:dyDescent="0.25">
      <c r="A368" s="70"/>
      <c r="B368" s="81"/>
      <c r="C368" s="81"/>
      <c r="D368" s="70"/>
      <c r="E368" s="70"/>
    </row>
    <row r="369" spans="1:5" ht="15.75" customHeight="1" x14ac:dyDescent="0.25">
      <c r="A369" s="70"/>
      <c r="B369" s="81"/>
      <c r="C369" s="81"/>
      <c r="D369" s="70"/>
      <c r="E369" s="70"/>
    </row>
    <row r="370" spans="1:5" ht="15.75" customHeight="1" x14ac:dyDescent="0.25">
      <c r="A370" s="70"/>
      <c r="B370" s="81"/>
      <c r="C370" s="81"/>
      <c r="D370" s="70"/>
      <c r="E370" s="70"/>
    </row>
    <row r="371" spans="1:5" ht="15.75" customHeight="1" x14ac:dyDescent="0.25">
      <c r="A371" s="70"/>
      <c r="B371" s="81"/>
      <c r="C371" s="81"/>
      <c r="D371" s="70"/>
      <c r="E371" s="70"/>
    </row>
    <row r="372" spans="1:5" ht="15.75" customHeight="1" x14ac:dyDescent="0.25">
      <c r="A372" s="70"/>
      <c r="B372" s="81"/>
      <c r="C372" s="81"/>
      <c r="D372" s="70"/>
      <c r="E372" s="70"/>
    </row>
    <row r="373" spans="1:5" ht="15.75" customHeight="1" x14ac:dyDescent="0.25">
      <c r="A373" s="70"/>
      <c r="B373" s="81"/>
      <c r="C373" s="81"/>
      <c r="D373" s="70"/>
      <c r="E373" s="70"/>
    </row>
    <row r="374" spans="1:5" ht="15.75" customHeight="1" x14ac:dyDescent="0.25">
      <c r="A374" s="70"/>
      <c r="B374" s="81"/>
      <c r="C374" s="81"/>
      <c r="D374" s="70"/>
      <c r="E374" s="70"/>
    </row>
    <row r="375" spans="1:5" ht="15.75" customHeight="1" x14ac:dyDescent="0.25">
      <c r="A375" s="70"/>
      <c r="B375" s="81"/>
      <c r="C375" s="81"/>
      <c r="D375" s="70"/>
      <c r="E375" s="70"/>
    </row>
    <row r="376" spans="1:5" ht="15.75" customHeight="1" x14ac:dyDescent="0.25">
      <c r="A376" s="70"/>
      <c r="B376" s="81"/>
      <c r="C376" s="81"/>
      <c r="D376" s="70"/>
      <c r="E376" s="70"/>
    </row>
    <row r="377" spans="1:5" ht="15.75" customHeight="1" x14ac:dyDescent="0.25">
      <c r="A377" s="70"/>
      <c r="B377" s="81"/>
      <c r="C377" s="81"/>
      <c r="D377" s="70"/>
      <c r="E377" s="70"/>
    </row>
    <row r="378" spans="1:5" ht="15.75" customHeight="1" x14ac:dyDescent="0.25">
      <c r="A378" s="70"/>
      <c r="B378" s="81"/>
      <c r="C378" s="81"/>
      <c r="D378" s="70"/>
      <c r="E378" s="70"/>
    </row>
    <row r="379" spans="1:5" ht="15.75" customHeight="1" x14ac:dyDescent="0.25">
      <c r="A379" s="70"/>
      <c r="B379" s="81"/>
      <c r="C379" s="81"/>
      <c r="D379" s="70"/>
      <c r="E379" s="70"/>
    </row>
    <row r="380" spans="1:5" ht="15.75" customHeight="1" x14ac:dyDescent="0.25">
      <c r="A380" s="70"/>
      <c r="B380" s="81"/>
      <c r="C380" s="81"/>
      <c r="D380" s="70"/>
      <c r="E380" s="70"/>
    </row>
    <row r="381" spans="1:5" ht="15.75" customHeight="1" x14ac:dyDescent="0.25">
      <c r="A381" s="70"/>
      <c r="B381" s="81"/>
      <c r="C381" s="81"/>
      <c r="D381" s="70"/>
      <c r="E381" s="70"/>
    </row>
    <row r="382" spans="1:5" ht="15.75" customHeight="1" x14ac:dyDescent="0.25">
      <c r="A382" s="70"/>
      <c r="B382" s="81"/>
      <c r="C382" s="81"/>
      <c r="D382" s="70"/>
      <c r="E382" s="70"/>
    </row>
    <row r="383" spans="1:5" ht="15.75" customHeight="1" x14ac:dyDescent="0.25">
      <c r="A383" s="70"/>
      <c r="B383" s="81"/>
      <c r="C383" s="81"/>
      <c r="D383" s="70"/>
      <c r="E383" s="70"/>
    </row>
    <row r="384" spans="1:5" ht="15.75" customHeight="1" x14ac:dyDescent="0.25">
      <c r="A384" s="70"/>
      <c r="B384" s="81"/>
      <c r="C384" s="81"/>
      <c r="D384" s="70"/>
      <c r="E384" s="70"/>
    </row>
    <row r="385" spans="1:5" ht="15.75" customHeight="1" x14ac:dyDescent="0.25">
      <c r="A385" s="70"/>
      <c r="B385" s="81"/>
      <c r="C385" s="81"/>
      <c r="D385" s="70"/>
      <c r="E385" s="70"/>
    </row>
    <row r="386" spans="1:5" ht="15.75" customHeight="1" x14ac:dyDescent="0.25">
      <c r="A386" s="70"/>
      <c r="B386" s="81"/>
      <c r="C386" s="81"/>
      <c r="D386" s="70"/>
      <c r="E386" s="70"/>
    </row>
    <row r="387" spans="1:5" ht="15.75" customHeight="1" x14ac:dyDescent="0.25">
      <c r="A387" s="70"/>
      <c r="B387" s="81"/>
      <c r="C387" s="81"/>
      <c r="D387" s="70"/>
      <c r="E387" s="70"/>
    </row>
    <row r="388" spans="1:5" ht="15.75" customHeight="1" x14ac:dyDescent="0.25">
      <c r="A388" s="70"/>
      <c r="B388" s="81"/>
      <c r="C388" s="81"/>
      <c r="D388" s="70"/>
      <c r="E388" s="70"/>
    </row>
    <row r="389" spans="1:5" ht="15.75" customHeight="1" x14ac:dyDescent="0.25">
      <c r="A389" s="70"/>
      <c r="B389" s="81"/>
      <c r="C389" s="81"/>
      <c r="D389" s="70"/>
      <c r="E389" s="70"/>
    </row>
    <row r="390" spans="1:5" ht="15.75" customHeight="1" x14ac:dyDescent="0.25">
      <c r="A390" s="70"/>
      <c r="B390" s="81"/>
      <c r="C390" s="81"/>
      <c r="D390" s="70"/>
      <c r="E390" s="70"/>
    </row>
    <row r="391" spans="1:5" ht="15.75" customHeight="1" x14ac:dyDescent="0.25">
      <c r="A391" s="70"/>
      <c r="B391" s="81"/>
      <c r="C391" s="81"/>
      <c r="D391" s="70"/>
      <c r="E391" s="70"/>
    </row>
    <row r="392" spans="1:5" ht="15.75" customHeight="1" x14ac:dyDescent="0.25">
      <c r="A392" s="70"/>
      <c r="B392" s="81"/>
      <c r="C392" s="81"/>
      <c r="D392" s="70"/>
      <c r="E392" s="70"/>
    </row>
    <row r="393" spans="1:5" ht="15.75" customHeight="1" x14ac:dyDescent="0.25">
      <c r="A393" s="70"/>
      <c r="B393" s="81"/>
      <c r="C393" s="81"/>
      <c r="D393" s="70"/>
      <c r="E393" s="70"/>
    </row>
    <row r="394" spans="1:5" ht="15.75" customHeight="1" x14ac:dyDescent="0.25">
      <c r="A394" s="70"/>
      <c r="B394" s="81"/>
      <c r="C394" s="81"/>
      <c r="D394" s="70"/>
      <c r="E394" s="70"/>
    </row>
    <row r="395" spans="1:5" ht="15.75" customHeight="1" x14ac:dyDescent="0.25">
      <c r="A395" s="70"/>
      <c r="B395" s="81"/>
      <c r="C395" s="81"/>
      <c r="D395" s="70"/>
      <c r="E395" s="70"/>
    </row>
    <row r="396" spans="1:5" ht="15.75" customHeight="1" x14ac:dyDescent="0.25">
      <c r="A396" s="70"/>
      <c r="B396" s="81"/>
      <c r="C396" s="81"/>
      <c r="D396" s="70"/>
      <c r="E396" s="70"/>
    </row>
    <row r="397" spans="1:5" ht="15.75" customHeight="1" x14ac:dyDescent="0.25">
      <c r="A397" s="70"/>
      <c r="B397" s="81"/>
      <c r="C397" s="81"/>
      <c r="D397" s="70"/>
      <c r="E397" s="70"/>
    </row>
    <row r="398" spans="1:5" ht="15.75" customHeight="1" x14ac:dyDescent="0.25">
      <c r="A398" s="70"/>
      <c r="B398" s="81"/>
      <c r="C398" s="81"/>
      <c r="D398" s="70"/>
      <c r="E398" s="70"/>
    </row>
    <row r="399" spans="1:5" ht="15.75" customHeight="1" x14ac:dyDescent="0.25">
      <c r="A399" s="70"/>
      <c r="B399" s="81"/>
      <c r="C399" s="81"/>
      <c r="D399" s="70"/>
      <c r="E399" s="70"/>
    </row>
    <row r="400" spans="1:5" ht="15.75" customHeight="1" x14ac:dyDescent="0.25">
      <c r="A400" s="70"/>
      <c r="B400" s="81"/>
      <c r="C400" s="81"/>
      <c r="D400" s="70"/>
      <c r="E400" s="70"/>
    </row>
    <row r="401" spans="1:5" ht="15.75" customHeight="1" x14ac:dyDescent="0.25">
      <c r="A401" s="70"/>
      <c r="B401" s="81"/>
      <c r="C401" s="81"/>
      <c r="D401" s="70"/>
      <c r="E401" s="70"/>
    </row>
    <row r="402" spans="1:5" ht="15.75" customHeight="1" x14ac:dyDescent="0.25">
      <c r="A402" s="70"/>
      <c r="B402" s="81"/>
      <c r="C402" s="81"/>
      <c r="D402" s="70"/>
      <c r="E402" s="70"/>
    </row>
    <row r="403" spans="1:5" ht="15.75" customHeight="1" x14ac:dyDescent="0.25">
      <c r="A403" s="70"/>
      <c r="B403" s="81"/>
      <c r="C403" s="81"/>
      <c r="D403" s="70"/>
      <c r="E403" s="70"/>
    </row>
    <row r="404" spans="1:5" ht="15.75" customHeight="1" x14ac:dyDescent="0.25">
      <c r="A404" s="70"/>
      <c r="B404" s="81"/>
      <c r="C404" s="81"/>
      <c r="D404" s="70"/>
      <c r="E404" s="70"/>
    </row>
    <row r="405" spans="1:5" ht="15.75" customHeight="1" x14ac:dyDescent="0.25">
      <c r="A405" s="70"/>
      <c r="B405" s="81"/>
      <c r="C405" s="81"/>
      <c r="D405" s="70"/>
      <c r="E405" s="70"/>
    </row>
    <row r="406" spans="1:5" ht="15.75" customHeight="1" x14ac:dyDescent="0.25">
      <c r="A406" s="70"/>
      <c r="B406" s="81"/>
      <c r="C406" s="81"/>
      <c r="D406" s="70"/>
      <c r="E406" s="70"/>
    </row>
    <row r="407" spans="1:5" ht="15.75" customHeight="1" x14ac:dyDescent="0.25">
      <c r="A407" s="70"/>
      <c r="B407" s="81"/>
      <c r="C407" s="81"/>
      <c r="D407" s="70"/>
      <c r="E407" s="70"/>
    </row>
    <row r="408" spans="1:5" ht="15.75" customHeight="1" x14ac:dyDescent="0.25">
      <c r="A408" s="70"/>
      <c r="B408" s="81"/>
      <c r="C408" s="81"/>
      <c r="D408" s="70"/>
      <c r="E408" s="70"/>
    </row>
    <row r="409" spans="1:5" ht="15.75" customHeight="1" x14ac:dyDescent="0.25">
      <c r="A409" s="70"/>
      <c r="B409" s="81"/>
      <c r="C409" s="81"/>
      <c r="D409" s="70"/>
      <c r="E409" s="70"/>
    </row>
    <row r="410" spans="1:5" ht="15.75" customHeight="1" x14ac:dyDescent="0.25">
      <c r="A410" s="70"/>
      <c r="B410" s="81"/>
      <c r="C410" s="81"/>
      <c r="D410" s="70"/>
      <c r="E410" s="70"/>
    </row>
    <row r="411" spans="1:5" ht="15.75" customHeight="1" x14ac:dyDescent="0.25">
      <c r="A411" s="70"/>
      <c r="B411" s="81"/>
      <c r="C411" s="81"/>
      <c r="D411" s="70"/>
      <c r="E411" s="70"/>
    </row>
    <row r="412" spans="1:5" ht="15.75" customHeight="1" x14ac:dyDescent="0.25">
      <c r="A412" s="70"/>
      <c r="B412" s="81"/>
      <c r="C412" s="81"/>
      <c r="D412" s="70"/>
      <c r="E412" s="70"/>
    </row>
    <row r="413" spans="1:5" ht="15.75" customHeight="1" x14ac:dyDescent="0.25">
      <c r="A413" s="70"/>
      <c r="B413" s="81"/>
      <c r="C413" s="81"/>
      <c r="D413" s="70"/>
      <c r="E413" s="70"/>
    </row>
    <row r="414" spans="1:5" ht="15.75" customHeight="1" x14ac:dyDescent="0.25">
      <c r="A414" s="70"/>
      <c r="B414" s="81"/>
      <c r="C414" s="81"/>
      <c r="D414" s="70"/>
      <c r="E414" s="70"/>
    </row>
    <row r="415" spans="1:5" ht="15.75" customHeight="1" x14ac:dyDescent="0.25">
      <c r="A415" s="70"/>
      <c r="B415" s="81"/>
      <c r="C415" s="81"/>
      <c r="D415" s="70"/>
      <c r="E415" s="70"/>
    </row>
    <row r="416" spans="1:5" ht="15.75" customHeight="1" x14ac:dyDescent="0.25">
      <c r="A416" s="70"/>
      <c r="B416" s="81"/>
      <c r="C416" s="81"/>
      <c r="D416" s="70"/>
      <c r="E416" s="70"/>
    </row>
    <row r="417" spans="1:5" ht="15.75" customHeight="1" x14ac:dyDescent="0.25">
      <c r="A417" s="70"/>
      <c r="B417" s="81"/>
      <c r="C417" s="81"/>
      <c r="D417" s="70"/>
      <c r="E417" s="70"/>
    </row>
    <row r="418" spans="1:5" ht="15.75" customHeight="1" x14ac:dyDescent="0.25">
      <c r="A418" s="70"/>
      <c r="B418" s="81"/>
      <c r="C418" s="81"/>
      <c r="D418" s="70"/>
      <c r="E418" s="70"/>
    </row>
    <row r="419" spans="1:5" ht="15.75" customHeight="1" x14ac:dyDescent="0.25">
      <c r="A419" s="70"/>
      <c r="B419" s="81"/>
      <c r="C419" s="81"/>
      <c r="D419" s="70"/>
      <c r="E419" s="70"/>
    </row>
    <row r="420" spans="1:5" ht="15.75" customHeight="1" x14ac:dyDescent="0.25">
      <c r="A420" s="70"/>
      <c r="B420" s="81"/>
      <c r="C420" s="81"/>
      <c r="D420" s="70"/>
      <c r="E420" s="70"/>
    </row>
    <row r="421" spans="1:5" ht="15.75" customHeight="1" x14ac:dyDescent="0.25">
      <c r="A421" s="70"/>
      <c r="B421" s="81"/>
      <c r="C421" s="81"/>
      <c r="D421" s="70"/>
      <c r="E421" s="70"/>
    </row>
    <row r="422" spans="1:5" ht="15.75" customHeight="1" x14ac:dyDescent="0.25">
      <c r="A422" s="70"/>
      <c r="B422" s="81"/>
      <c r="C422" s="81"/>
      <c r="D422" s="70"/>
      <c r="E422" s="70"/>
    </row>
    <row r="423" spans="1:5" ht="15.75" customHeight="1" x14ac:dyDescent="0.25">
      <c r="A423" s="70"/>
      <c r="B423" s="81"/>
      <c r="C423" s="81"/>
      <c r="D423" s="70"/>
      <c r="E423" s="70"/>
    </row>
    <row r="424" spans="1:5" ht="15.75" customHeight="1" x14ac:dyDescent="0.25">
      <c r="A424" s="70"/>
      <c r="B424" s="81"/>
      <c r="C424" s="81"/>
      <c r="D424" s="70"/>
      <c r="E424" s="70"/>
    </row>
    <row r="425" spans="1:5" ht="15.75" customHeight="1" x14ac:dyDescent="0.25">
      <c r="A425" s="70"/>
      <c r="B425" s="81"/>
      <c r="C425" s="81"/>
      <c r="D425" s="70"/>
      <c r="E425" s="70"/>
    </row>
    <row r="426" spans="1:5" ht="15.75" customHeight="1" x14ac:dyDescent="0.25">
      <c r="A426" s="70"/>
      <c r="B426" s="81"/>
      <c r="C426" s="81"/>
      <c r="D426" s="70"/>
      <c r="E426" s="70"/>
    </row>
    <row r="427" spans="1:5" ht="15.75" customHeight="1" x14ac:dyDescent="0.25">
      <c r="A427" s="70"/>
      <c r="B427" s="81"/>
      <c r="C427" s="81"/>
      <c r="D427" s="70"/>
      <c r="E427" s="70"/>
    </row>
    <row r="428" spans="1:5" ht="15.75" customHeight="1" x14ac:dyDescent="0.25">
      <c r="A428" s="70"/>
      <c r="B428" s="81"/>
      <c r="C428" s="81"/>
      <c r="D428" s="70"/>
      <c r="E428" s="70"/>
    </row>
    <row r="429" spans="1:5" ht="15.75" customHeight="1" x14ac:dyDescent="0.25">
      <c r="A429" s="70"/>
      <c r="B429" s="81"/>
      <c r="C429" s="81"/>
      <c r="D429" s="70"/>
      <c r="E429" s="70"/>
    </row>
    <row r="430" spans="1:5" ht="15.75" customHeight="1" x14ac:dyDescent="0.25">
      <c r="A430" s="70"/>
      <c r="B430" s="81"/>
      <c r="C430" s="81"/>
      <c r="D430" s="70"/>
      <c r="E430" s="70"/>
    </row>
    <row r="431" spans="1:5" ht="15.75" customHeight="1" x14ac:dyDescent="0.25">
      <c r="A431" s="70"/>
      <c r="B431" s="81"/>
      <c r="C431" s="81"/>
      <c r="D431" s="70"/>
      <c r="E431" s="70"/>
    </row>
    <row r="432" spans="1:5" ht="15.75" customHeight="1" x14ac:dyDescent="0.25">
      <c r="A432" s="70"/>
      <c r="B432" s="81"/>
      <c r="C432" s="81"/>
      <c r="D432" s="70"/>
      <c r="E432" s="70"/>
    </row>
    <row r="433" spans="1:5" ht="15.75" customHeight="1" x14ac:dyDescent="0.25">
      <c r="A433" s="70"/>
      <c r="B433" s="81"/>
      <c r="C433" s="81"/>
      <c r="D433" s="70"/>
      <c r="E433" s="70"/>
    </row>
    <row r="434" spans="1:5" ht="15.75" customHeight="1" x14ac:dyDescent="0.25">
      <c r="A434" s="70"/>
      <c r="B434" s="81"/>
      <c r="C434" s="81"/>
      <c r="D434" s="70"/>
      <c r="E434" s="70"/>
    </row>
    <row r="435" spans="1:5" ht="15.75" customHeight="1" x14ac:dyDescent="0.25">
      <c r="A435" s="70"/>
      <c r="B435" s="81"/>
      <c r="C435" s="81"/>
      <c r="D435" s="70"/>
      <c r="E435" s="70"/>
    </row>
    <row r="436" spans="1:5" ht="15.75" customHeight="1" x14ac:dyDescent="0.25">
      <c r="A436" s="70"/>
      <c r="B436" s="81"/>
      <c r="C436" s="81"/>
      <c r="D436" s="70"/>
      <c r="E436" s="70"/>
    </row>
    <row r="437" spans="1:5" ht="15.75" customHeight="1" x14ac:dyDescent="0.25">
      <c r="A437" s="70"/>
      <c r="B437" s="81"/>
      <c r="C437" s="81"/>
      <c r="D437" s="70"/>
      <c r="E437" s="70"/>
    </row>
    <row r="438" spans="1:5" ht="15.75" customHeight="1" x14ac:dyDescent="0.25">
      <c r="A438" s="70"/>
      <c r="B438" s="81"/>
      <c r="C438" s="81"/>
      <c r="D438" s="70"/>
      <c r="E438" s="70"/>
    </row>
    <row r="439" spans="1:5" ht="15.75" customHeight="1" x14ac:dyDescent="0.25">
      <c r="A439" s="70"/>
      <c r="B439" s="81"/>
      <c r="C439" s="81"/>
      <c r="D439" s="70"/>
      <c r="E439" s="70"/>
    </row>
    <row r="440" spans="1:5" ht="15.75" customHeight="1" x14ac:dyDescent="0.25">
      <c r="A440" s="70"/>
      <c r="B440" s="81"/>
      <c r="C440" s="81"/>
      <c r="D440" s="70"/>
      <c r="E440" s="70"/>
    </row>
    <row r="441" spans="1:5" ht="15.75" customHeight="1" x14ac:dyDescent="0.25">
      <c r="A441" s="70"/>
      <c r="B441" s="81"/>
      <c r="C441" s="81"/>
      <c r="D441" s="70"/>
      <c r="E441" s="70"/>
    </row>
    <row r="442" spans="1:5" ht="15.75" customHeight="1" x14ac:dyDescent="0.25">
      <c r="A442" s="70"/>
      <c r="B442" s="81"/>
      <c r="C442" s="81"/>
      <c r="D442" s="70"/>
      <c r="E442" s="70"/>
    </row>
    <row r="443" spans="1:5" ht="15.75" customHeight="1" x14ac:dyDescent="0.25">
      <c r="A443" s="70"/>
      <c r="B443" s="81"/>
      <c r="C443" s="81"/>
      <c r="D443" s="70"/>
      <c r="E443" s="70"/>
    </row>
    <row r="444" spans="1:5" ht="15.75" customHeight="1" x14ac:dyDescent="0.25">
      <c r="A444" s="70"/>
      <c r="B444" s="81"/>
      <c r="C444" s="81"/>
      <c r="D444" s="70"/>
      <c r="E444" s="70"/>
    </row>
    <row r="445" spans="1:5" ht="15.75" customHeight="1" x14ac:dyDescent="0.25">
      <c r="A445" s="70"/>
      <c r="B445" s="81"/>
      <c r="C445" s="81"/>
      <c r="D445" s="70"/>
      <c r="E445" s="70"/>
    </row>
    <row r="446" spans="1:5" ht="15.75" customHeight="1" x14ac:dyDescent="0.25">
      <c r="A446" s="70"/>
      <c r="B446" s="81"/>
      <c r="C446" s="81"/>
      <c r="D446" s="70"/>
      <c r="E446" s="70"/>
    </row>
    <row r="447" spans="1:5" ht="15.75" customHeight="1" x14ac:dyDescent="0.25">
      <c r="A447" s="70"/>
      <c r="B447" s="81"/>
      <c r="C447" s="81"/>
      <c r="D447" s="70"/>
      <c r="E447" s="70"/>
    </row>
    <row r="448" spans="1:5" ht="15.75" customHeight="1" x14ac:dyDescent="0.25">
      <c r="A448" s="70"/>
      <c r="B448" s="81"/>
      <c r="C448" s="81"/>
      <c r="D448" s="70"/>
      <c r="E448" s="70"/>
    </row>
    <row r="449" spans="1:5" ht="15.75" customHeight="1" x14ac:dyDescent="0.25">
      <c r="A449" s="70"/>
      <c r="B449" s="81"/>
      <c r="C449" s="81"/>
      <c r="D449" s="70"/>
      <c r="E449" s="70"/>
    </row>
    <row r="450" spans="1:5" ht="15.75" customHeight="1" x14ac:dyDescent="0.25">
      <c r="A450" s="70"/>
      <c r="B450" s="81"/>
      <c r="C450" s="81"/>
      <c r="D450" s="70"/>
      <c r="E450" s="70"/>
    </row>
    <row r="451" spans="1:5" ht="15.75" customHeight="1" x14ac:dyDescent="0.25">
      <c r="A451" s="70"/>
      <c r="B451" s="81"/>
      <c r="C451" s="81"/>
      <c r="D451" s="70"/>
      <c r="E451" s="70"/>
    </row>
    <row r="452" spans="1:5" ht="15.75" customHeight="1" x14ac:dyDescent="0.25">
      <c r="A452" s="70"/>
      <c r="B452" s="81"/>
      <c r="C452" s="81"/>
      <c r="D452" s="70"/>
      <c r="E452" s="70"/>
    </row>
    <row r="453" spans="1:5" ht="15.75" customHeight="1" x14ac:dyDescent="0.25">
      <c r="A453" s="70"/>
      <c r="B453" s="81"/>
      <c r="C453" s="81"/>
      <c r="D453" s="70"/>
      <c r="E453" s="70"/>
    </row>
    <row r="454" spans="1:5" ht="15.75" customHeight="1" x14ac:dyDescent="0.25">
      <c r="A454" s="70"/>
      <c r="B454" s="81"/>
      <c r="C454" s="81"/>
      <c r="D454" s="70"/>
      <c r="E454" s="70"/>
    </row>
    <row r="455" spans="1:5" ht="15.75" customHeight="1" x14ac:dyDescent="0.25">
      <c r="A455" s="70"/>
      <c r="B455" s="81"/>
      <c r="C455" s="81"/>
      <c r="D455" s="70"/>
      <c r="E455" s="70"/>
    </row>
    <row r="456" spans="1:5" ht="15.75" customHeight="1" x14ac:dyDescent="0.25">
      <c r="A456" s="70"/>
      <c r="B456" s="81"/>
      <c r="C456" s="81"/>
      <c r="D456" s="70"/>
      <c r="E456" s="70"/>
    </row>
    <row r="457" spans="1:5" ht="15.75" customHeight="1" x14ac:dyDescent="0.25">
      <c r="A457" s="70"/>
      <c r="B457" s="81"/>
      <c r="C457" s="81"/>
      <c r="D457" s="70"/>
      <c r="E457" s="70"/>
    </row>
    <row r="458" spans="1:5" ht="15.75" customHeight="1" x14ac:dyDescent="0.25">
      <c r="A458" s="70"/>
      <c r="B458" s="81"/>
      <c r="C458" s="81"/>
      <c r="D458" s="70"/>
      <c r="E458" s="70"/>
    </row>
    <row r="459" spans="1:5" ht="15.75" customHeight="1" x14ac:dyDescent="0.25">
      <c r="A459" s="70"/>
      <c r="B459" s="81"/>
      <c r="C459" s="81"/>
      <c r="D459" s="70"/>
      <c r="E459" s="70"/>
    </row>
    <row r="460" spans="1:5" ht="15.75" customHeight="1" x14ac:dyDescent="0.25">
      <c r="A460" s="70"/>
      <c r="B460" s="81"/>
      <c r="C460" s="81"/>
      <c r="D460" s="70"/>
      <c r="E460" s="70"/>
    </row>
    <row r="461" spans="1:5" ht="15.75" customHeight="1" x14ac:dyDescent="0.25">
      <c r="A461" s="70"/>
      <c r="B461" s="81"/>
      <c r="C461" s="81"/>
      <c r="D461" s="70"/>
      <c r="E461" s="70"/>
    </row>
    <row r="462" spans="1:5" ht="15.75" customHeight="1" x14ac:dyDescent="0.25">
      <c r="A462" s="70"/>
      <c r="B462" s="81"/>
      <c r="C462" s="81"/>
      <c r="D462" s="70"/>
      <c r="E462" s="70"/>
    </row>
    <row r="463" spans="1:5" ht="15.75" customHeight="1" x14ac:dyDescent="0.25">
      <c r="A463" s="70"/>
      <c r="B463" s="81"/>
      <c r="C463" s="81"/>
      <c r="D463" s="70"/>
      <c r="E463" s="70"/>
    </row>
    <row r="464" spans="1:5" ht="15.75" customHeight="1" x14ac:dyDescent="0.25">
      <c r="A464" s="70"/>
      <c r="B464" s="81"/>
      <c r="C464" s="81"/>
      <c r="D464" s="70"/>
      <c r="E464" s="70"/>
    </row>
    <row r="465" spans="1:5" ht="15.75" customHeight="1" x14ac:dyDescent="0.25">
      <c r="A465" s="70"/>
      <c r="B465" s="81"/>
      <c r="C465" s="81"/>
      <c r="D465" s="70"/>
      <c r="E465" s="70"/>
    </row>
    <row r="466" spans="1:5" ht="15.75" customHeight="1" x14ac:dyDescent="0.25">
      <c r="A466" s="70"/>
      <c r="B466" s="81"/>
      <c r="C466" s="81"/>
      <c r="D466" s="70"/>
      <c r="E466" s="70"/>
    </row>
    <row r="467" spans="1:5" ht="15.75" customHeight="1" x14ac:dyDescent="0.25">
      <c r="A467" s="70"/>
      <c r="B467" s="81"/>
      <c r="C467" s="81"/>
      <c r="D467" s="70"/>
      <c r="E467" s="70"/>
    </row>
    <row r="468" spans="1:5" ht="15.75" customHeight="1" x14ac:dyDescent="0.25">
      <c r="A468" s="70"/>
      <c r="B468" s="81"/>
      <c r="C468" s="81"/>
      <c r="D468" s="70"/>
      <c r="E468" s="70"/>
    </row>
    <row r="469" spans="1:5" ht="15.75" customHeight="1" x14ac:dyDescent="0.25">
      <c r="A469" s="70"/>
      <c r="B469" s="81"/>
      <c r="C469" s="81"/>
      <c r="D469" s="70"/>
      <c r="E469" s="70"/>
    </row>
    <row r="470" spans="1:5" ht="15.75" customHeight="1" x14ac:dyDescent="0.25">
      <c r="A470" s="70"/>
      <c r="B470" s="81"/>
      <c r="C470" s="81"/>
      <c r="D470" s="70"/>
      <c r="E470" s="70"/>
    </row>
    <row r="471" spans="1:5" ht="15.75" customHeight="1" x14ac:dyDescent="0.25">
      <c r="A471" s="70"/>
      <c r="B471" s="81"/>
      <c r="C471" s="81"/>
      <c r="D471" s="70"/>
      <c r="E471" s="70"/>
    </row>
    <row r="472" spans="1:5" ht="15.75" customHeight="1" x14ac:dyDescent="0.25">
      <c r="A472" s="70"/>
      <c r="B472" s="81"/>
      <c r="C472" s="81"/>
      <c r="D472" s="70"/>
      <c r="E472" s="70"/>
    </row>
    <row r="473" spans="1:5" ht="15.75" customHeight="1" x14ac:dyDescent="0.25">
      <c r="A473" s="70"/>
      <c r="B473" s="81"/>
      <c r="C473" s="81"/>
      <c r="D473" s="70"/>
      <c r="E473" s="70"/>
    </row>
    <row r="474" spans="1:5" ht="15.75" customHeight="1" x14ac:dyDescent="0.25">
      <c r="A474" s="70"/>
      <c r="B474" s="81"/>
      <c r="C474" s="81"/>
      <c r="D474" s="70"/>
      <c r="E474" s="70"/>
    </row>
    <row r="475" spans="1:5" ht="15.75" customHeight="1" x14ac:dyDescent="0.25">
      <c r="A475" s="70"/>
      <c r="B475" s="81"/>
      <c r="C475" s="81"/>
      <c r="D475" s="70"/>
      <c r="E475" s="70"/>
    </row>
    <row r="476" spans="1:5" ht="15.75" customHeight="1" x14ac:dyDescent="0.25">
      <c r="A476" s="70"/>
      <c r="B476" s="81"/>
      <c r="C476" s="81"/>
      <c r="D476" s="70"/>
      <c r="E476" s="70"/>
    </row>
    <row r="477" spans="1:5" ht="15.75" customHeight="1" x14ac:dyDescent="0.25">
      <c r="A477" s="70"/>
      <c r="B477" s="81"/>
      <c r="C477" s="81"/>
      <c r="D477" s="70"/>
      <c r="E477" s="70"/>
    </row>
    <row r="478" spans="1:5" ht="15.75" customHeight="1" x14ac:dyDescent="0.25">
      <c r="A478" s="70"/>
      <c r="B478" s="81"/>
      <c r="C478" s="81"/>
      <c r="D478" s="70"/>
      <c r="E478" s="70"/>
    </row>
    <row r="479" spans="1:5" ht="15.75" customHeight="1" x14ac:dyDescent="0.25">
      <c r="A479" s="70"/>
      <c r="B479" s="81"/>
      <c r="C479" s="81"/>
      <c r="D479" s="70"/>
      <c r="E479" s="70"/>
    </row>
    <row r="480" spans="1:5" ht="15.75" customHeight="1" x14ac:dyDescent="0.25">
      <c r="A480" s="70"/>
      <c r="B480" s="81"/>
      <c r="C480" s="81"/>
      <c r="D480" s="70"/>
      <c r="E480" s="70"/>
    </row>
    <row r="481" spans="1:5" ht="15.75" customHeight="1" x14ac:dyDescent="0.25">
      <c r="A481" s="70"/>
      <c r="B481" s="81"/>
      <c r="C481" s="81"/>
      <c r="D481" s="70"/>
      <c r="E481" s="70"/>
    </row>
    <row r="482" spans="1:5" ht="15.75" customHeight="1" x14ac:dyDescent="0.25">
      <c r="A482" s="70"/>
      <c r="B482" s="81"/>
      <c r="C482" s="81"/>
      <c r="D482" s="70"/>
      <c r="E482" s="70"/>
    </row>
    <row r="483" spans="1:5" ht="15.75" customHeight="1" x14ac:dyDescent="0.25">
      <c r="A483" s="70"/>
      <c r="B483" s="81"/>
      <c r="C483" s="81"/>
      <c r="D483" s="70"/>
      <c r="E483" s="70"/>
    </row>
    <row r="484" spans="1:5" ht="15.75" customHeight="1" x14ac:dyDescent="0.25">
      <c r="A484" s="70"/>
      <c r="B484" s="81"/>
      <c r="C484" s="81"/>
      <c r="D484" s="70"/>
      <c r="E484" s="70"/>
    </row>
    <row r="485" spans="1:5" ht="15.75" customHeight="1" x14ac:dyDescent="0.25">
      <c r="A485" s="70"/>
      <c r="B485" s="81"/>
      <c r="C485" s="81"/>
      <c r="D485" s="70"/>
      <c r="E485" s="70"/>
    </row>
    <row r="486" spans="1:5" ht="15.75" customHeight="1" x14ac:dyDescent="0.25">
      <c r="A486" s="70"/>
      <c r="B486" s="81"/>
      <c r="C486" s="81"/>
      <c r="D486" s="70"/>
      <c r="E486" s="70"/>
    </row>
    <row r="487" spans="1:5" ht="15.75" customHeight="1" x14ac:dyDescent="0.25">
      <c r="A487" s="70"/>
      <c r="B487" s="81"/>
      <c r="C487" s="81"/>
      <c r="D487" s="70"/>
      <c r="E487" s="70"/>
    </row>
    <row r="488" spans="1:5" ht="15.75" customHeight="1" x14ac:dyDescent="0.25">
      <c r="A488" s="70"/>
      <c r="B488" s="81"/>
      <c r="C488" s="81"/>
      <c r="D488" s="70"/>
      <c r="E488" s="70"/>
    </row>
    <row r="489" spans="1:5" ht="15.75" customHeight="1" x14ac:dyDescent="0.25">
      <c r="A489" s="70"/>
      <c r="B489" s="81"/>
      <c r="C489" s="81"/>
      <c r="D489" s="70"/>
      <c r="E489" s="70"/>
    </row>
    <row r="490" spans="1:5" ht="15.75" customHeight="1" x14ac:dyDescent="0.25">
      <c r="A490" s="70"/>
      <c r="B490" s="81"/>
      <c r="C490" s="81"/>
      <c r="D490" s="70"/>
      <c r="E490" s="70"/>
    </row>
    <row r="491" spans="1:5" ht="15.75" customHeight="1" x14ac:dyDescent="0.25">
      <c r="A491" s="70"/>
      <c r="B491" s="81"/>
      <c r="C491" s="81"/>
      <c r="D491" s="70"/>
      <c r="E491" s="70"/>
    </row>
    <row r="492" spans="1:5" ht="15.75" customHeight="1" x14ac:dyDescent="0.25">
      <c r="A492" s="70"/>
      <c r="B492" s="81"/>
      <c r="C492" s="81"/>
      <c r="D492" s="70"/>
      <c r="E492" s="70"/>
    </row>
    <row r="493" spans="1:5" ht="15.75" customHeight="1" x14ac:dyDescent="0.25">
      <c r="A493" s="70"/>
      <c r="B493" s="81"/>
      <c r="C493" s="81"/>
      <c r="D493" s="70"/>
      <c r="E493" s="70"/>
    </row>
    <row r="494" spans="1:5" ht="15.75" customHeight="1" x14ac:dyDescent="0.25">
      <c r="A494" s="70"/>
      <c r="B494" s="81"/>
      <c r="C494" s="81"/>
      <c r="D494" s="70"/>
      <c r="E494" s="70"/>
    </row>
    <row r="495" spans="1:5" ht="15.75" customHeight="1" x14ac:dyDescent="0.25">
      <c r="A495" s="70"/>
      <c r="B495" s="81"/>
      <c r="C495" s="81"/>
      <c r="D495" s="70"/>
      <c r="E495" s="70"/>
    </row>
    <row r="496" spans="1:5" ht="15.75" customHeight="1" x14ac:dyDescent="0.25">
      <c r="A496" s="70"/>
      <c r="B496" s="81"/>
      <c r="C496" s="81"/>
      <c r="D496" s="70"/>
      <c r="E496" s="70"/>
    </row>
    <row r="497" spans="1:5" ht="15.75" customHeight="1" x14ac:dyDescent="0.25">
      <c r="A497" s="70"/>
      <c r="B497" s="81"/>
      <c r="C497" s="81"/>
      <c r="D497" s="70"/>
      <c r="E497" s="70"/>
    </row>
    <row r="498" spans="1:5" ht="15.75" customHeight="1" x14ac:dyDescent="0.25">
      <c r="A498" s="70"/>
      <c r="B498" s="81"/>
      <c r="C498" s="81"/>
      <c r="D498" s="70"/>
      <c r="E498" s="70"/>
    </row>
    <row r="499" spans="1:5" ht="15.75" customHeight="1" x14ac:dyDescent="0.25">
      <c r="A499" s="70"/>
      <c r="B499" s="81"/>
      <c r="C499" s="81"/>
      <c r="D499" s="70"/>
      <c r="E499" s="70"/>
    </row>
    <row r="500" spans="1:5" ht="15.75" customHeight="1" x14ac:dyDescent="0.25">
      <c r="A500" s="70"/>
      <c r="B500" s="81"/>
      <c r="C500" s="81"/>
      <c r="D500" s="70"/>
      <c r="E500" s="70"/>
    </row>
    <row r="501" spans="1:5" ht="15.75" customHeight="1" x14ac:dyDescent="0.25">
      <c r="A501" s="70"/>
      <c r="B501" s="81"/>
      <c r="C501" s="81"/>
      <c r="D501" s="70"/>
      <c r="E501" s="70"/>
    </row>
    <row r="502" spans="1:5" ht="15.75" customHeight="1" x14ac:dyDescent="0.25">
      <c r="A502" s="70"/>
      <c r="B502" s="81"/>
      <c r="C502" s="81"/>
      <c r="D502" s="70"/>
      <c r="E502" s="70"/>
    </row>
    <row r="503" spans="1:5" ht="15.75" customHeight="1" x14ac:dyDescent="0.25">
      <c r="A503" s="70"/>
      <c r="B503" s="81"/>
      <c r="C503" s="81"/>
      <c r="D503" s="70"/>
      <c r="E503" s="70"/>
    </row>
    <row r="504" spans="1:5" ht="15.75" customHeight="1" x14ac:dyDescent="0.25">
      <c r="A504" s="70"/>
      <c r="B504" s="81"/>
      <c r="C504" s="81"/>
      <c r="D504" s="70"/>
      <c r="E504" s="70"/>
    </row>
    <row r="505" spans="1:5" ht="15.75" customHeight="1" x14ac:dyDescent="0.25">
      <c r="A505" s="70"/>
      <c r="B505" s="81"/>
      <c r="C505" s="81"/>
      <c r="D505" s="70"/>
      <c r="E505" s="70"/>
    </row>
    <row r="506" spans="1:5" ht="15.75" customHeight="1" x14ac:dyDescent="0.25">
      <c r="A506" s="70"/>
      <c r="B506" s="81"/>
      <c r="C506" s="81"/>
      <c r="D506" s="70"/>
      <c r="E506" s="70"/>
    </row>
    <row r="507" spans="1:5" ht="15.75" customHeight="1" x14ac:dyDescent="0.25">
      <c r="A507" s="70"/>
      <c r="B507" s="81"/>
      <c r="C507" s="81"/>
      <c r="D507" s="70"/>
      <c r="E507" s="70"/>
    </row>
    <row r="508" spans="1:5" ht="15.75" customHeight="1" x14ac:dyDescent="0.25">
      <c r="A508" s="70"/>
      <c r="B508" s="81"/>
      <c r="C508" s="81"/>
      <c r="D508" s="70"/>
      <c r="E508" s="70"/>
    </row>
    <row r="509" spans="1:5" ht="15.75" customHeight="1" x14ac:dyDescent="0.25">
      <c r="A509" s="70"/>
      <c r="B509" s="81"/>
      <c r="C509" s="81"/>
      <c r="D509" s="70"/>
      <c r="E509" s="70"/>
    </row>
    <row r="510" spans="1:5" ht="15.75" customHeight="1" x14ac:dyDescent="0.25">
      <c r="A510" s="70"/>
      <c r="B510" s="81"/>
      <c r="C510" s="81"/>
      <c r="D510" s="70"/>
      <c r="E510" s="70"/>
    </row>
    <row r="511" spans="1:5" ht="15.75" customHeight="1" x14ac:dyDescent="0.25">
      <c r="A511" s="70"/>
      <c r="B511" s="81"/>
      <c r="C511" s="81"/>
      <c r="D511" s="70"/>
      <c r="E511" s="70"/>
    </row>
    <row r="512" spans="1:5" ht="15.75" customHeight="1" x14ac:dyDescent="0.25">
      <c r="A512" s="70"/>
      <c r="B512" s="81"/>
      <c r="C512" s="81"/>
      <c r="D512" s="70"/>
      <c r="E512" s="70"/>
    </row>
    <row r="513" spans="1:5" ht="15.75" customHeight="1" x14ac:dyDescent="0.25">
      <c r="A513" s="70"/>
      <c r="B513" s="81"/>
      <c r="C513" s="81"/>
      <c r="D513" s="70"/>
      <c r="E513" s="70"/>
    </row>
    <row r="514" spans="1:5" ht="15.75" customHeight="1" x14ac:dyDescent="0.25">
      <c r="A514" s="70"/>
      <c r="B514" s="81"/>
      <c r="C514" s="81"/>
      <c r="D514" s="70"/>
      <c r="E514" s="70"/>
    </row>
    <row r="515" spans="1:5" ht="15.75" customHeight="1" x14ac:dyDescent="0.25">
      <c r="A515" s="70"/>
      <c r="B515" s="81"/>
      <c r="C515" s="81"/>
      <c r="D515" s="70"/>
      <c r="E515" s="70"/>
    </row>
    <row r="516" spans="1:5" ht="15.75" customHeight="1" x14ac:dyDescent="0.25">
      <c r="A516" s="70"/>
      <c r="B516" s="81"/>
      <c r="C516" s="81"/>
      <c r="D516" s="70"/>
      <c r="E516" s="70"/>
    </row>
    <row r="517" spans="1:5" ht="15.75" customHeight="1" x14ac:dyDescent="0.25">
      <c r="A517" s="70"/>
      <c r="B517" s="81"/>
      <c r="C517" s="81"/>
      <c r="D517" s="70"/>
      <c r="E517" s="70"/>
    </row>
    <row r="518" spans="1:5" ht="15.75" customHeight="1" x14ac:dyDescent="0.25">
      <c r="A518" s="70"/>
      <c r="B518" s="81"/>
      <c r="C518" s="81"/>
      <c r="D518" s="70"/>
      <c r="E518" s="70"/>
    </row>
    <row r="519" spans="1:5" ht="15.75" customHeight="1" x14ac:dyDescent="0.25">
      <c r="A519" s="70"/>
      <c r="B519" s="81"/>
      <c r="C519" s="81"/>
      <c r="D519" s="70"/>
      <c r="E519" s="70"/>
    </row>
    <row r="520" spans="1:5" ht="15.75" customHeight="1" x14ac:dyDescent="0.25">
      <c r="A520" s="70"/>
      <c r="B520" s="81"/>
      <c r="C520" s="81"/>
      <c r="D520" s="70"/>
      <c r="E520" s="70"/>
    </row>
    <row r="521" spans="1:5" ht="15.75" customHeight="1" x14ac:dyDescent="0.25">
      <c r="A521" s="70"/>
      <c r="B521" s="81"/>
      <c r="C521" s="81"/>
      <c r="D521" s="70"/>
      <c r="E521" s="70"/>
    </row>
    <row r="522" spans="1:5" ht="15.75" customHeight="1" x14ac:dyDescent="0.25">
      <c r="A522" s="70"/>
      <c r="B522" s="81"/>
      <c r="C522" s="81"/>
      <c r="D522" s="70"/>
      <c r="E522" s="70"/>
    </row>
    <row r="523" spans="1:5" ht="15.75" customHeight="1" x14ac:dyDescent="0.25">
      <c r="A523" s="70"/>
      <c r="B523" s="81"/>
      <c r="C523" s="81"/>
      <c r="D523" s="70"/>
      <c r="E523" s="70"/>
    </row>
    <row r="524" spans="1:5" ht="15.75" customHeight="1" x14ac:dyDescent="0.25">
      <c r="A524" s="70"/>
      <c r="B524" s="81"/>
      <c r="C524" s="81"/>
      <c r="D524" s="70"/>
      <c r="E524" s="70"/>
    </row>
    <row r="525" spans="1:5" ht="15.75" customHeight="1" x14ac:dyDescent="0.25">
      <c r="A525" s="70"/>
      <c r="B525" s="81"/>
      <c r="C525" s="81"/>
      <c r="D525" s="70"/>
      <c r="E525" s="70"/>
    </row>
    <row r="526" spans="1:5" ht="15.75" customHeight="1" x14ac:dyDescent="0.25">
      <c r="A526" s="70"/>
      <c r="B526" s="81"/>
      <c r="C526" s="81"/>
      <c r="D526" s="70"/>
      <c r="E526" s="70"/>
    </row>
    <row r="527" spans="1:5" ht="15.75" customHeight="1" x14ac:dyDescent="0.25">
      <c r="A527" s="70"/>
      <c r="B527" s="81"/>
      <c r="C527" s="81"/>
      <c r="D527" s="70"/>
      <c r="E527" s="70"/>
    </row>
    <row r="528" spans="1:5" ht="15.75" customHeight="1" x14ac:dyDescent="0.25">
      <c r="A528" s="70"/>
      <c r="B528" s="81"/>
      <c r="C528" s="81"/>
      <c r="D528" s="70"/>
      <c r="E528" s="70"/>
    </row>
    <row r="529" spans="1:5" ht="15.75" customHeight="1" x14ac:dyDescent="0.25">
      <c r="A529" s="70"/>
      <c r="B529" s="81"/>
      <c r="C529" s="81"/>
      <c r="D529" s="70"/>
      <c r="E529" s="70"/>
    </row>
    <row r="530" spans="1:5" ht="15.75" customHeight="1" x14ac:dyDescent="0.25">
      <c r="A530" s="70"/>
      <c r="B530" s="81"/>
      <c r="C530" s="81"/>
      <c r="D530" s="70"/>
      <c r="E530" s="70"/>
    </row>
    <row r="531" spans="1:5" ht="15.75" customHeight="1" x14ac:dyDescent="0.25">
      <c r="A531" s="70"/>
      <c r="B531" s="81"/>
      <c r="C531" s="81"/>
      <c r="D531" s="70"/>
      <c r="E531" s="70"/>
    </row>
    <row r="532" spans="1:5" ht="15.75" customHeight="1" x14ac:dyDescent="0.25">
      <c r="A532" s="70"/>
      <c r="B532" s="81"/>
      <c r="C532" s="81"/>
      <c r="D532" s="70"/>
      <c r="E532" s="70"/>
    </row>
    <row r="533" spans="1:5" ht="15.75" customHeight="1" x14ac:dyDescent="0.25">
      <c r="A533" s="70"/>
      <c r="B533" s="81"/>
      <c r="C533" s="81"/>
      <c r="D533" s="70"/>
      <c r="E533" s="70"/>
    </row>
    <row r="534" spans="1:5" ht="15.75" customHeight="1" x14ac:dyDescent="0.25">
      <c r="A534" s="70"/>
      <c r="B534" s="81"/>
      <c r="C534" s="81"/>
      <c r="D534" s="70"/>
      <c r="E534" s="70"/>
    </row>
    <row r="535" spans="1:5" ht="15.75" customHeight="1" x14ac:dyDescent="0.25">
      <c r="A535" s="70"/>
      <c r="B535" s="81"/>
      <c r="C535" s="81"/>
      <c r="D535" s="70"/>
      <c r="E535" s="70"/>
    </row>
    <row r="536" spans="1:5" ht="15.75" customHeight="1" x14ac:dyDescent="0.25">
      <c r="A536" s="70"/>
      <c r="B536" s="81"/>
      <c r="C536" s="81"/>
      <c r="D536" s="70"/>
      <c r="E536" s="70"/>
    </row>
    <row r="537" spans="1:5" ht="15.75" customHeight="1" x14ac:dyDescent="0.25">
      <c r="A537" s="70"/>
      <c r="B537" s="81"/>
      <c r="C537" s="81"/>
      <c r="D537" s="70"/>
      <c r="E537" s="70"/>
    </row>
    <row r="538" spans="1:5" ht="15.75" customHeight="1" x14ac:dyDescent="0.25">
      <c r="A538" s="70"/>
      <c r="B538" s="81"/>
      <c r="C538" s="81"/>
      <c r="D538" s="70"/>
      <c r="E538" s="70"/>
    </row>
    <row r="539" spans="1:5" ht="15.75" customHeight="1" x14ac:dyDescent="0.25">
      <c r="A539" s="70"/>
      <c r="B539" s="81"/>
      <c r="C539" s="81"/>
      <c r="D539" s="70"/>
      <c r="E539" s="70"/>
    </row>
    <row r="540" spans="1:5" ht="15.75" customHeight="1" x14ac:dyDescent="0.25">
      <c r="A540" s="70"/>
      <c r="B540" s="81"/>
      <c r="C540" s="81"/>
      <c r="D540" s="70"/>
      <c r="E540" s="70"/>
    </row>
    <row r="541" spans="1:5" ht="15.75" customHeight="1" x14ac:dyDescent="0.25">
      <c r="A541" s="70"/>
      <c r="B541" s="81"/>
      <c r="C541" s="81"/>
      <c r="D541" s="70"/>
      <c r="E541" s="70"/>
    </row>
    <row r="542" spans="1:5" ht="15.75" customHeight="1" x14ac:dyDescent="0.25">
      <c r="A542" s="70"/>
      <c r="B542" s="81"/>
      <c r="C542" s="81"/>
      <c r="D542" s="70"/>
      <c r="E542" s="70"/>
    </row>
    <row r="543" spans="1:5" ht="15.75" customHeight="1" x14ac:dyDescent="0.25">
      <c r="A543" s="70"/>
      <c r="B543" s="81"/>
      <c r="C543" s="81"/>
      <c r="D543" s="70"/>
      <c r="E543" s="70"/>
    </row>
    <row r="544" spans="1:5" ht="15.75" customHeight="1" x14ac:dyDescent="0.25">
      <c r="A544" s="70"/>
      <c r="B544" s="81"/>
      <c r="C544" s="81"/>
      <c r="D544" s="70"/>
      <c r="E544" s="70"/>
    </row>
    <row r="545" spans="1:5" ht="15.75" customHeight="1" x14ac:dyDescent="0.25">
      <c r="A545" s="70"/>
      <c r="B545" s="81"/>
      <c r="C545" s="81"/>
      <c r="D545" s="70"/>
      <c r="E545" s="70"/>
    </row>
    <row r="546" spans="1:5" ht="15.75" customHeight="1" x14ac:dyDescent="0.25">
      <c r="A546" s="70"/>
      <c r="B546" s="81"/>
      <c r="C546" s="81"/>
      <c r="D546" s="70"/>
      <c r="E546" s="70"/>
    </row>
    <row r="547" spans="1:5" ht="15.75" customHeight="1" x14ac:dyDescent="0.25">
      <c r="A547" s="70"/>
      <c r="B547" s="81"/>
      <c r="C547" s="81"/>
      <c r="D547" s="70"/>
      <c r="E547" s="70"/>
    </row>
    <row r="548" spans="1:5" ht="15.75" customHeight="1" x14ac:dyDescent="0.25">
      <c r="A548" s="70"/>
      <c r="B548" s="81"/>
      <c r="C548" s="81"/>
      <c r="D548" s="70"/>
      <c r="E548" s="70"/>
    </row>
    <row r="549" spans="1:5" ht="15.75" customHeight="1" x14ac:dyDescent="0.25">
      <c r="A549" s="70"/>
      <c r="B549" s="81"/>
      <c r="C549" s="81"/>
      <c r="D549" s="70"/>
      <c r="E549" s="70"/>
    </row>
    <row r="550" spans="1:5" ht="15.75" customHeight="1" x14ac:dyDescent="0.25">
      <c r="A550" s="70"/>
      <c r="B550" s="81"/>
      <c r="C550" s="81"/>
      <c r="D550" s="70"/>
      <c r="E550" s="70"/>
    </row>
    <row r="551" spans="1:5" ht="15.75" customHeight="1" x14ac:dyDescent="0.25">
      <c r="A551" s="70"/>
      <c r="B551" s="81"/>
      <c r="C551" s="81"/>
      <c r="D551" s="70"/>
      <c r="E551" s="70"/>
    </row>
    <row r="552" spans="1:5" ht="15.75" customHeight="1" x14ac:dyDescent="0.25">
      <c r="A552" s="70"/>
      <c r="B552" s="81"/>
      <c r="C552" s="81"/>
      <c r="D552" s="70"/>
      <c r="E552" s="70"/>
    </row>
    <row r="553" spans="1:5" ht="15.75" customHeight="1" x14ac:dyDescent="0.25">
      <c r="A553" s="70"/>
      <c r="B553" s="81"/>
      <c r="C553" s="81"/>
      <c r="D553" s="70"/>
      <c r="E553" s="70"/>
    </row>
    <row r="554" spans="1:5" ht="15.75" customHeight="1" x14ac:dyDescent="0.25">
      <c r="A554" s="70"/>
      <c r="B554" s="81"/>
      <c r="C554" s="81"/>
      <c r="D554" s="70"/>
      <c r="E554" s="70"/>
    </row>
    <row r="555" spans="1:5" ht="15.75" customHeight="1" x14ac:dyDescent="0.25">
      <c r="A555" s="70"/>
      <c r="B555" s="81"/>
      <c r="C555" s="81"/>
      <c r="D555" s="70"/>
      <c r="E555" s="70"/>
    </row>
    <row r="556" spans="1:5" ht="15.75" customHeight="1" x14ac:dyDescent="0.25">
      <c r="A556" s="70"/>
      <c r="B556" s="81"/>
      <c r="C556" s="81"/>
      <c r="D556" s="70"/>
      <c r="E556" s="70"/>
    </row>
    <row r="557" spans="1:5" ht="15.75" customHeight="1" x14ac:dyDescent="0.25">
      <c r="A557" s="70"/>
      <c r="B557" s="81"/>
      <c r="C557" s="81"/>
      <c r="D557" s="70"/>
      <c r="E557" s="70"/>
    </row>
    <row r="558" spans="1:5" ht="15.75" customHeight="1" x14ac:dyDescent="0.25">
      <c r="A558" s="70"/>
      <c r="B558" s="81"/>
      <c r="C558" s="81"/>
      <c r="D558" s="70"/>
      <c r="E558" s="70"/>
    </row>
    <row r="559" spans="1:5" ht="15.75" customHeight="1" x14ac:dyDescent="0.25">
      <c r="A559" s="70"/>
      <c r="B559" s="81"/>
      <c r="C559" s="81"/>
      <c r="D559" s="70"/>
      <c r="E559" s="70"/>
    </row>
    <row r="560" spans="1:5" ht="15.75" customHeight="1" x14ac:dyDescent="0.25">
      <c r="A560" s="70"/>
      <c r="B560" s="81"/>
      <c r="C560" s="81"/>
      <c r="D560" s="70"/>
      <c r="E560" s="70"/>
    </row>
    <row r="561" spans="1:5" ht="15.75" customHeight="1" x14ac:dyDescent="0.25">
      <c r="A561" s="70"/>
      <c r="B561" s="81"/>
      <c r="C561" s="81"/>
      <c r="D561" s="70"/>
      <c r="E561" s="70"/>
    </row>
    <row r="562" spans="1:5" ht="15.75" customHeight="1" x14ac:dyDescent="0.25">
      <c r="A562" s="70"/>
      <c r="B562" s="81"/>
      <c r="C562" s="81"/>
      <c r="D562" s="70"/>
      <c r="E562" s="70"/>
    </row>
    <row r="563" spans="1:5" ht="15.75" customHeight="1" x14ac:dyDescent="0.25">
      <c r="A563" s="70"/>
      <c r="B563" s="81"/>
      <c r="C563" s="81"/>
      <c r="D563" s="70"/>
      <c r="E563" s="70"/>
    </row>
    <row r="564" spans="1:5" ht="15.75" customHeight="1" x14ac:dyDescent="0.25">
      <c r="A564" s="70"/>
      <c r="B564" s="81"/>
      <c r="C564" s="81"/>
      <c r="D564" s="70"/>
      <c r="E564" s="70"/>
    </row>
    <row r="565" spans="1:5" ht="15.75" customHeight="1" x14ac:dyDescent="0.25">
      <c r="A565" s="70"/>
      <c r="B565" s="81"/>
      <c r="C565" s="81"/>
      <c r="D565" s="70"/>
      <c r="E565" s="70"/>
    </row>
    <row r="566" spans="1:5" ht="15.75" customHeight="1" x14ac:dyDescent="0.25">
      <c r="A566" s="70"/>
      <c r="B566" s="81"/>
      <c r="C566" s="81"/>
      <c r="D566" s="70"/>
      <c r="E566" s="70"/>
    </row>
    <row r="567" spans="1:5" ht="15.75" customHeight="1" x14ac:dyDescent="0.25">
      <c r="A567" s="70"/>
      <c r="B567" s="81"/>
      <c r="C567" s="81"/>
      <c r="D567" s="70"/>
      <c r="E567" s="70"/>
    </row>
    <row r="568" spans="1:5" ht="15.75" customHeight="1" x14ac:dyDescent="0.25">
      <c r="A568" s="70"/>
      <c r="B568" s="81"/>
      <c r="C568" s="81"/>
      <c r="D568" s="70"/>
      <c r="E568" s="70"/>
    </row>
    <row r="569" spans="1:5" ht="15.75" customHeight="1" x14ac:dyDescent="0.25">
      <c r="A569" s="70"/>
      <c r="B569" s="81"/>
      <c r="C569" s="81"/>
      <c r="D569" s="70"/>
      <c r="E569" s="70"/>
    </row>
    <row r="570" spans="1:5" ht="15.75" customHeight="1" x14ac:dyDescent="0.25">
      <c r="A570" s="70"/>
      <c r="B570" s="81"/>
      <c r="C570" s="81"/>
      <c r="D570" s="70"/>
      <c r="E570" s="70"/>
    </row>
    <row r="571" spans="1:5" ht="15.75" customHeight="1" x14ac:dyDescent="0.25">
      <c r="A571" s="70"/>
      <c r="B571" s="81"/>
      <c r="C571" s="81"/>
      <c r="D571" s="70"/>
      <c r="E571" s="70"/>
    </row>
    <row r="572" spans="1:5" ht="15.75" customHeight="1" x14ac:dyDescent="0.25">
      <c r="A572" s="70"/>
      <c r="B572" s="81"/>
      <c r="C572" s="81"/>
      <c r="D572" s="70"/>
      <c r="E572" s="70"/>
    </row>
    <row r="573" spans="1:5" ht="15.75" customHeight="1" x14ac:dyDescent="0.25">
      <c r="A573" s="70"/>
      <c r="B573" s="81"/>
      <c r="C573" s="81"/>
      <c r="D573" s="70"/>
      <c r="E573" s="70"/>
    </row>
    <row r="574" spans="1:5" ht="15.75" customHeight="1" x14ac:dyDescent="0.25">
      <c r="A574" s="70"/>
      <c r="B574" s="81"/>
      <c r="C574" s="81"/>
      <c r="D574" s="70"/>
      <c r="E574" s="70"/>
    </row>
    <row r="575" spans="1:5" ht="15.75" customHeight="1" x14ac:dyDescent="0.25">
      <c r="A575" s="70"/>
      <c r="B575" s="81"/>
      <c r="C575" s="81"/>
      <c r="D575" s="70"/>
      <c r="E575" s="70"/>
    </row>
    <row r="576" spans="1:5" ht="15.75" customHeight="1" x14ac:dyDescent="0.25">
      <c r="A576" s="70"/>
      <c r="B576" s="81"/>
      <c r="C576" s="81"/>
      <c r="D576" s="70"/>
      <c r="E576" s="70"/>
    </row>
    <row r="577" spans="1:5" ht="15.75" customHeight="1" x14ac:dyDescent="0.25">
      <c r="A577" s="70"/>
      <c r="B577" s="81"/>
      <c r="C577" s="81"/>
      <c r="D577" s="70"/>
      <c r="E577" s="70"/>
    </row>
    <row r="578" spans="1:5" ht="15.75" customHeight="1" x14ac:dyDescent="0.25">
      <c r="A578" s="70"/>
      <c r="B578" s="81"/>
      <c r="C578" s="81"/>
      <c r="D578" s="70"/>
      <c r="E578" s="70"/>
    </row>
    <row r="579" spans="1:5" ht="15.75" customHeight="1" x14ac:dyDescent="0.25">
      <c r="A579" s="70"/>
      <c r="B579" s="81"/>
      <c r="C579" s="81"/>
      <c r="D579" s="70"/>
      <c r="E579" s="70"/>
    </row>
    <row r="580" spans="1:5" ht="15.75" customHeight="1" x14ac:dyDescent="0.25">
      <c r="A580" s="70"/>
      <c r="B580" s="81"/>
      <c r="C580" s="81"/>
      <c r="D580" s="70"/>
      <c r="E580" s="70"/>
    </row>
    <row r="581" spans="1:5" ht="15.75" customHeight="1" x14ac:dyDescent="0.25">
      <c r="A581" s="70"/>
      <c r="B581" s="81"/>
      <c r="C581" s="81"/>
      <c r="D581" s="70"/>
      <c r="E581" s="70"/>
    </row>
    <row r="582" spans="1:5" ht="15.75" customHeight="1" x14ac:dyDescent="0.25">
      <c r="A582" s="70"/>
      <c r="B582" s="81"/>
      <c r="C582" s="81"/>
      <c r="D582" s="70"/>
      <c r="E582" s="70"/>
    </row>
    <row r="583" spans="1:5" ht="15.75" customHeight="1" x14ac:dyDescent="0.25">
      <c r="A583" s="70"/>
      <c r="B583" s="81"/>
      <c r="C583" s="81"/>
      <c r="D583" s="70"/>
      <c r="E583" s="70"/>
    </row>
    <row r="584" spans="1:5" ht="15.75" customHeight="1" x14ac:dyDescent="0.25">
      <c r="A584" s="70"/>
      <c r="B584" s="81"/>
      <c r="C584" s="81"/>
      <c r="D584" s="70"/>
      <c r="E584" s="70"/>
    </row>
    <row r="585" spans="1:5" ht="15.75" customHeight="1" x14ac:dyDescent="0.25">
      <c r="A585" s="70"/>
      <c r="B585" s="81"/>
      <c r="C585" s="81"/>
      <c r="D585" s="70"/>
      <c r="E585" s="70"/>
    </row>
    <row r="586" spans="1:5" ht="15.75" customHeight="1" x14ac:dyDescent="0.25">
      <c r="A586" s="70"/>
      <c r="B586" s="81"/>
      <c r="C586" s="81"/>
      <c r="D586" s="70"/>
      <c r="E586" s="70"/>
    </row>
    <row r="587" spans="1:5" ht="15.75" customHeight="1" x14ac:dyDescent="0.25">
      <c r="A587" s="70"/>
      <c r="B587" s="81"/>
      <c r="C587" s="81"/>
      <c r="D587" s="70"/>
      <c r="E587" s="70"/>
    </row>
    <row r="588" spans="1:5" ht="15.75" customHeight="1" x14ac:dyDescent="0.25">
      <c r="A588" s="70"/>
      <c r="B588" s="81"/>
      <c r="C588" s="81"/>
      <c r="D588" s="70"/>
      <c r="E588" s="70"/>
    </row>
    <row r="589" spans="1:5" ht="15.75" customHeight="1" x14ac:dyDescent="0.25">
      <c r="A589" s="70"/>
      <c r="B589" s="81"/>
      <c r="C589" s="81"/>
      <c r="D589" s="70"/>
      <c r="E589" s="70"/>
    </row>
    <row r="590" spans="1:5" ht="15.75" customHeight="1" x14ac:dyDescent="0.25">
      <c r="A590" s="70"/>
      <c r="B590" s="81"/>
      <c r="C590" s="81"/>
      <c r="D590" s="70"/>
      <c r="E590" s="70"/>
    </row>
    <row r="591" spans="1:5" ht="15.75" customHeight="1" x14ac:dyDescent="0.25">
      <c r="A591" s="70"/>
      <c r="B591" s="81"/>
      <c r="C591" s="81"/>
      <c r="D591" s="70"/>
      <c r="E591" s="70"/>
    </row>
    <row r="592" spans="1:5" ht="15.75" customHeight="1" x14ac:dyDescent="0.25">
      <c r="A592" s="70"/>
      <c r="B592" s="81"/>
      <c r="C592" s="81"/>
      <c r="D592" s="70"/>
      <c r="E592" s="70"/>
    </row>
    <row r="593" spans="1:5" ht="15.75" customHeight="1" x14ac:dyDescent="0.25">
      <c r="A593" s="70"/>
      <c r="B593" s="81"/>
      <c r="C593" s="81"/>
      <c r="D593" s="70"/>
      <c r="E593" s="70"/>
    </row>
    <row r="594" spans="1:5" ht="15.75" customHeight="1" x14ac:dyDescent="0.25">
      <c r="A594" s="70"/>
      <c r="B594" s="81"/>
      <c r="C594" s="81"/>
      <c r="D594" s="70"/>
      <c r="E594" s="70"/>
    </row>
    <row r="595" spans="1:5" ht="15.75" customHeight="1" x14ac:dyDescent="0.25">
      <c r="A595" s="70"/>
      <c r="B595" s="81"/>
      <c r="C595" s="81"/>
      <c r="D595" s="70"/>
      <c r="E595" s="70"/>
    </row>
    <row r="596" spans="1:5" ht="15.75" customHeight="1" x14ac:dyDescent="0.25">
      <c r="A596" s="70"/>
      <c r="B596" s="81"/>
      <c r="C596" s="81"/>
      <c r="D596" s="70"/>
      <c r="E596" s="70"/>
    </row>
    <row r="597" spans="1:5" ht="15.75" customHeight="1" x14ac:dyDescent="0.25">
      <c r="A597" s="70"/>
      <c r="B597" s="81"/>
      <c r="C597" s="81"/>
      <c r="D597" s="70"/>
      <c r="E597" s="70"/>
    </row>
    <row r="598" spans="1:5" ht="15.75" customHeight="1" x14ac:dyDescent="0.25">
      <c r="A598" s="70"/>
      <c r="B598" s="81"/>
      <c r="C598" s="81"/>
      <c r="D598" s="70"/>
      <c r="E598" s="70"/>
    </row>
    <row r="599" spans="1:5" ht="15.75" customHeight="1" x14ac:dyDescent="0.25">
      <c r="A599" s="70"/>
      <c r="B599" s="81"/>
      <c r="C599" s="81"/>
      <c r="D599" s="70"/>
      <c r="E599" s="70"/>
    </row>
    <row r="600" spans="1:5" ht="15.75" customHeight="1" x14ac:dyDescent="0.25">
      <c r="A600" s="70"/>
      <c r="B600" s="81"/>
      <c r="C600" s="81"/>
      <c r="D600" s="70"/>
      <c r="E600" s="70"/>
    </row>
    <row r="601" spans="1:5" ht="15.75" customHeight="1" x14ac:dyDescent="0.25">
      <c r="A601" s="70"/>
      <c r="B601" s="81"/>
      <c r="C601" s="81"/>
      <c r="D601" s="70"/>
      <c r="E601" s="70"/>
    </row>
    <row r="602" spans="1:5" ht="15.75" customHeight="1" x14ac:dyDescent="0.25">
      <c r="A602" s="70"/>
      <c r="B602" s="81"/>
      <c r="C602" s="81"/>
      <c r="D602" s="70"/>
      <c r="E602" s="70"/>
    </row>
    <row r="603" spans="1:5" ht="15.75" customHeight="1" x14ac:dyDescent="0.25">
      <c r="A603" s="70"/>
      <c r="B603" s="81"/>
      <c r="C603" s="81"/>
      <c r="D603" s="70"/>
      <c r="E603" s="70"/>
    </row>
    <row r="604" spans="1:5" ht="15.75" customHeight="1" x14ac:dyDescent="0.25">
      <c r="A604" s="70"/>
      <c r="B604" s="81"/>
      <c r="C604" s="81"/>
      <c r="D604" s="70"/>
      <c r="E604" s="70"/>
    </row>
    <row r="605" spans="1:5" ht="15.75" customHeight="1" x14ac:dyDescent="0.25">
      <c r="A605" s="70"/>
      <c r="B605" s="81"/>
      <c r="C605" s="81"/>
      <c r="D605" s="70"/>
      <c r="E605" s="70"/>
    </row>
    <row r="606" spans="1:5" ht="15.75" customHeight="1" x14ac:dyDescent="0.25">
      <c r="A606" s="70"/>
      <c r="B606" s="81"/>
      <c r="C606" s="81"/>
      <c r="D606" s="70"/>
      <c r="E606" s="70"/>
    </row>
    <row r="607" spans="1:5" ht="15.75" customHeight="1" x14ac:dyDescent="0.25">
      <c r="A607" s="70"/>
      <c r="B607" s="81"/>
      <c r="C607" s="81"/>
      <c r="D607" s="70"/>
      <c r="E607" s="70"/>
    </row>
    <row r="608" spans="1:5" ht="15.75" customHeight="1" x14ac:dyDescent="0.25">
      <c r="A608" s="70"/>
      <c r="B608" s="81"/>
      <c r="C608" s="81"/>
      <c r="D608" s="70"/>
      <c r="E608" s="70"/>
    </row>
    <row r="609" spans="1:5" ht="15.75" customHeight="1" x14ac:dyDescent="0.25">
      <c r="A609" s="70"/>
      <c r="B609" s="81"/>
      <c r="C609" s="81"/>
      <c r="D609" s="70"/>
      <c r="E609" s="70"/>
    </row>
    <row r="610" spans="1:5" ht="15.75" customHeight="1" x14ac:dyDescent="0.25">
      <c r="A610" s="70"/>
      <c r="B610" s="81"/>
      <c r="C610" s="81"/>
      <c r="D610" s="70"/>
      <c r="E610" s="70"/>
    </row>
    <row r="611" spans="1:5" ht="15.75" customHeight="1" x14ac:dyDescent="0.25">
      <c r="A611" s="70"/>
      <c r="B611" s="81"/>
      <c r="C611" s="81"/>
      <c r="D611" s="70"/>
      <c r="E611" s="70"/>
    </row>
    <row r="612" spans="1:5" ht="15.75" customHeight="1" x14ac:dyDescent="0.25">
      <c r="A612" s="70"/>
      <c r="B612" s="81"/>
      <c r="C612" s="81"/>
      <c r="D612" s="70"/>
      <c r="E612" s="70"/>
    </row>
    <row r="613" spans="1:5" ht="15.75" customHeight="1" x14ac:dyDescent="0.25">
      <c r="A613" s="70"/>
      <c r="B613" s="81"/>
      <c r="C613" s="81"/>
      <c r="D613" s="70"/>
      <c r="E613" s="70"/>
    </row>
    <row r="614" spans="1:5" ht="15.75" customHeight="1" x14ac:dyDescent="0.25">
      <c r="A614" s="70"/>
      <c r="B614" s="81"/>
      <c r="C614" s="81"/>
      <c r="D614" s="70"/>
      <c r="E614" s="70"/>
    </row>
    <row r="615" spans="1:5" ht="15.75" customHeight="1" x14ac:dyDescent="0.25">
      <c r="A615" s="70"/>
      <c r="B615" s="81"/>
      <c r="C615" s="81"/>
      <c r="D615" s="70"/>
      <c r="E615" s="70"/>
    </row>
    <row r="616" spans="1:5" ht="15.75" customHeight="1" x14ac:dyDescent="0.25">
      <c r="A616" s="70"/>
      <c r="B616" s="81"/>
      <c r="C616" s="81"/>
      <c r="D616" s="70"/>
      <c r="E616" s="70"/>
    </row>
    <row r="617" spans="1:5" ht="15.75" customHeight="1" x14ac:dyDescent="0.25">
      <c r="A617" s="70"/>
      <c r="B617" s="81"/>
      <c r="C617" s="81"/>
      <c r="D617" s="70"/>
      <c r="E617" s="70"/>
    </row>
    <row r="618" spans="1:5" ht="15.75" customHeight="1" x14ac:dyDescent="0.25">
      <c r="A618" s="70"/>
      <c r="B618" s="81"/>
      <c r="C618" s="81"/>
      <c r="D618" s="70"/>
      <c r="E618" s="70"/>
    </row>
    <row r="619" spans="1:5" ht="15.75" customHeight="1" x14ac:dyDescent="0.25">
      <c r="A619" s="70"/>
      <c r="B619" s="81"/>
      <c r="C619" s="81"/>
      <c r="D619" s="70"/>
      <c r="E619" s="70"/>
    </row>
    <row r="620" spans="1:5" ht="15.75" customHeight="1" x14ac:dyDescent="0.25">
      <c r="A620" s="70"/>
      <c r="B620" s="81"/>
      <c r="C620" s="81"/>
      <c r="D620" s="70"/>
      <c r="E620" s="70"/>
    </row>
    <row r="621" spans="1:5" ht="15.75" customHeight="1" x14ac:dyDescent="0.25">
      <c r="A621" s="70"/>
      <c r="B621" s="81"/>
      <c r="C621" s="81"/>
      <c r="D621" s="70"/>
      <c r="E621" s="70"/>
    </row>
    <row r="622" spans="1:5" ht="15.75" customHeight="1" x14ac:dyDescent="0.25">
      <c r="A622" s="70"/>
      <c r="B622" s="81"/>
      <c r="C622" s="81"/>
      <c r="D622" s="70"/>
      <c r="E622" s="70"/>
    </row>
    <row r="623" spans="1:5" ht="15.75" customHeight="1" x14ac:dyDescent="0.25">
      <c r="A623" s="70"/>
      <c r="B623" s="81"/>
      <c r="C623" s="81"/>
      <c r="D623" s="70"/>
      <c r="E623" s="70"/>
    </row>
    <row r="624" spans="1:5" ht="15.75" customHeight="1" x14ac:dyDescent="0.25">
      <c r="A624" s="70"/>
      <c r="B624" s="81"/>
      <c r="C624" s="81"/>
      <c r="D624" s="70"/>
      <c r="E624" s="70"/>
    </row>
    <row r="625" spans="1:5" ht="15.75" customHeight="1" x14ac:dyDescent="0.25">
      <c r="A625" s="70"/>
      <c r="B625" s="81"/>
      <c r="C625" s="81"/>
      <c r="D625" s="70"/>
      <c r="E625" s="70"/>
    </row>
    <row r="626" spans="1:5" ht="15.75" customHeight="1" x14ac:dyDescent="0.25">
      <c r="A626" s="70"/>
      <c r="B626" s="81"/>
      <c r="C626" s="81"/>
      <c r="D626" s="70"/>
      <c r="E626" s="70"/>
    </row>
    <row r="627" spans="1:5" ht="15.75" customHeight="1" x14ac:dyDescent="0.25">
      <c r="A627" s="70"/>
      <c r="B627" s="81"/>
      <c r="C627" s="81"/>
      <c r="D627" s="70"/>
      <c r="E627" s="70"/>
    </row>
    <row r="628" spans="1:5" ht="15.75" customHeight="1" x14ac:dyDescent="0.25">
      <c r="A628" s="70"/>
      <c r="B628" s="81"/>
      <c r="C628" s="81"/>
      <c r="D628" s="70"/>
      <c r="E628" s="70"/>
    </row>
    <row r="629" spans="1:5" ht="15.75" customHeight="1" x14ac:dyDescent="0.25">
      <c r="A629" s="70"/>
      <c r="B629" s="81"/>
      <c r="C629" s="81"/>
      <c r="D629" s="70"/>
      <c r="E629" s="70"/>
    </row>
    <row r="630" spans="1:5" ht="15.75" customHeight="1" x14ac:dyDescent="0.25">
      <c r="A630" s="70"/>
      <c r="B630" s="81"/>
      <c r="C630" s="81"/>
      <c r="D630" s="70"/>
      <c r="E630" s="70"/>
    </row>
    <row r="631" spans="1:5" ht="15.75" customHeight="1" x14ac:dyDescent="0.25">
      <c r="A631" s="70"/>
      <c r="B631" s="81"/>
      <c r="C631" s="81"/>
      <c r="D631" s="70"/>
      <c r="E631" s="70"/>
    </row>
    <row r="632" spans="1:5" ht="15.75" customHeight="1" x14ac:dyDescent="0.25">
      <c r="A632" s="70"/>
      <c r="B632" s="81"/>
      <c r="C632" s="81"/>
      <c r="D632" s="70"/>
      <c r="E632" s="70"/>
    </row>
    <row r="633" spans="1:5" ht="15.75" customHeight="1" x14ac:dyDescent="0.25">
      <c r="A633" s="70"/>
      <c r="B633" s="81"/>
      <c r="C633" s="81"/>
      <c r="D633" s="70"/>
      <c r="E633" s="70"/>
    </row>
    <row r="634" spans="1:5" ht="15.75" customHeight="1" x14ac:dyDescent="0.25">
      <c r="A634" s="70"/>
      <c r="B634" s="81"/>
      <c r="C634" s="81"/>
      <c r="D634" s="70"/>
      <c r="E634" s="70"/>
    </row>
    <row r="635" spans="1:5" ht="15.75" customHeight="1" x14ac:dyDescent="0.25">
      <c r="A635" s="70"/>
      <c r="B635" s="81"/>
      <c r="C635" s="81"/>
      <c r="D635" s="70"/>
      <c r="E635" s="70"/>
    </row>
    <row r="636" spans="1:5" ht="15.75" customHeight="1" x14ac:dyDescent="0.25">
      <c r="A636" s="70"/>
      <c r="B636" s="81"/>
      <c r="C636" s="81"/>
      <c r="D636" s="70"/>
      <c r="E636" s="70"/>
    </row>
    <row r="637" spans="1:5" ht="15.75" customHeight="1" x14ac:dyDescent="0.25">
      <c r="A637" s="70"/>
      <c r="B637" s="81"/>
      <c r="C637" s="81"/>
      <c r="D637" s="70"/>
      <c r="E637" s="70"/>
    </row>
    <row r="638" spans="1:5" ht="15.75" customHeight="1" x14ac:dyDescent="0.25">
      <c r="A638" s="70"/>
      <c r="B638" s="81"/>
      <c r="C638" s="81"/>
      <c r="D638" s="70"/>
      <c r="E638" s="70"/>
    </row>
    <row r="639" spans="1:5" ht="15.75" customHeight="1" x14ac:dyDescent="0.25">
      <c r="A639" s="70"/>
      <c r="B639" s="81"/>
      <c r="C639" s="81"/>
      <c r="D639" s="70"/>
      <c r="E639" s="70"/>
    </row>
    <row r="640" spans="1:5" ht="15.75" customHeight="1" x14ac:dyDescent="0.25">
      <c r="A640" s="70"/>
      <c r="B640" s="81"/>
      <c r="C640" s="81"/>
      <c r="D640" s="70"/>
      <c r="E640" s="70"/>
    </row>
    <row r="641" spans="1:5" ht="15.75" customHeight="1" x14ac:dyDescent="0.25">
      <c r="A641" s="70"/>
      <c r="B641" s="81"/>
      <c r="C641" s="81"/>
      <c r="D641" s="70"/>
      <c r="E641" s="70"/>
    </row>
    <row r="642" spans="1:5" ht="15.75" customHeight="1" x14ac:dyDescent="0.25">
      <c r="A642" s="70"/>
      <c r="B642" s="81"/>
      <c r="C642" s="81"/>
      <c r="D642" s="70"/>
      <c r="E642" s="70"/>
    </row>
    <row r="643" spans="1:5" ht="15.75" customHeight="1" x14ac:dyDescent="0.25">
      <c r="A643" s="70"/>
      <c r="B643" s="81"/>
      <c r="C643" s="81"/>
      <c r="D643" s="70"/>
      <c r="E643" s="70"/>
    </row>
    <row r="644" spans="1:5" ht="15.75" customHeight="1" x14ac:dyDescent="0.25">
      <c r="A644" s="70"/>
      <c r="B644" s="81"/>
      <c r="C644" s="81"/>
      <c r="D644" s="70"/>
      <c r="E644" s="70"/>
    </row>
    <row r="645" spans="1:5" ht="15.75" customHeight="1" x14ac:dyDescent="0.25">
      <c r="A645" s="70"/>
      <c r="B645" s="81"/>
      <c r="C645" s="81"/>
      <c r="D645" s="70"/>
      <c r="E645" s="70"/>
    </row>
    <row r="646" spans="1:5" ht="15.75" customHeight="1" x14ac:dyDescent="0.25">
      <c r="A646" s="70"/>
      <c r="B646" s="81"/>
      <c r="C646" s="81"/>
      <c r="D646" s="70"/>
      <c r="E646" s="70"/>
    </row>
    <row r="647" spans="1:5" ht="15.75" customHeight="1" x14ac:dyDescent="0.25">
      <c r="A647" s="70"/>
      <c r="B647" s="81"/>
      <c r="C647" s="81"/>
      <c r="D647" s="70"/>
      <c r="E647" s="70"/>
    </row>
    <row r="648" spans="1:5" ht="15.75" customHeight="1" x14ac:dyDescent="0.25">
      <c r="A648" s="70"/>
      <c r="B648" s="81"/>
      <c r="C648" s="81"/>
      <c r="D648" s="70"/>
      <c r="E648" s="70"/>
    </row>
    <row r="649" spans="1:5" ht="15.75" customHeight="1" x14ac:dyDescent="0.25">
      <c r="A649" s="70"/>
      <c r="B649" s="81"/>
      <c r="C649" s="81"/>
      <c r="D649" s="70"/>
      <c r="E649" s="70"/>
    </row>
    <row r="650" spans="1:5" ht="15.75" customHeight="1" x14ac:dyDescent="0.25">
      <c r="A650" s="70"/>
      <c r="B650" s="81"/>
      <c r="C650" s="81"/>
      <c r="D650" s="70"/>
      <c r="E650" s="70"/>
    </row>
    <row r="651" spans="1:5" ht="15.75" customHeight="1" x14ac:dyDescent="0.25">
      <c r="A651" s="70"/>
      <c r="B651" s="81"/>
      <c r="C651" s="81"/>
      <c r="D651" s="70"/>
      <c r="E651" s="70"/>
    </row>
    <row r="652" spans="1:5" ht="15.75" customHeight="1" x14ac:dyDescent="0.25">
      <c r="A652" s="70"/>
      <c r="B652" s="81"/>
      <c r="C652" s="81"/>
      <c r="D652" s="70"/>
      <c r="E652" s="70"/>
    </row>
    <row r="653" spans="1:5" ht="15.75" customHeight="1" x14ac:dyDescent="0.25">
      <c r="A653" s="70"/>
      <c r="B653" s="81"/>
      <c r="C653" s="81"/>
      <c r="D653" s="70"/>
      <c r="E653" s="70"/>
    </row>
    <row r="654" spans="1:5" ht="15.75" customHeight="1" x14ac:dyDescent="0.25">
      <c r="A654" s="70"/>
      <c r="B654" s="81"/>
      <c r="C654" s="81"/>
      <c r="D654" s="70"/>
      <c r="E654" s="70"/>
    </row>
    <row r="655" spans="1:5" ht="15.75" customHeight="1" x14ac:dyDescent="0.25">
      <c r="A655" s="70"/>
      <c r="B655" s="81"/>
      <c r="C655" s="81"/>
      <c r="D655" s="70"/>
      <c r="E655" s="70"/>
    </row>
    <row r="656" spans="1:5" ht="15.75" customHeight="1" x14ac:dyDescent="0.25">
      <c r="A656" s="70"/>
      <c r="B656" s="81"/>
      <c r="C656" s="81"/>
      <c r="D656" s="70"/>
      <c r="E656" s="70"/>
    </row>
    <row r="657" spans="1:5" ht="15.75" customHeight="1" x14ac:dyDescent="0.25">
      <c r="A657" s="70"/>
      <c r="B657" s="81"/>
      <c r="C657" s="81"/>
      <c r="D657" s="70"/>
      <c r="E657" s="70"/>
    </row>
    <row r="658" spans="1:5" ht="15.75" customHeight="1" x14ac:dyDescent="0.25">
      <c r="A658" s="70"/>
      <c r="B658" s="81"/>
      <c r="C658" s="81"/>
      <c r="D658" s="70"/>
      <c r="E658" s="70"/>
    </row>
    <row r="659" spans="1:5" ht="15.75" customHeight="1" x14ac:dyDescent="0.25">
      <c r="A659" s="70"/>
      <c r="B659" s="81"/>
      <c r="C659" s="81"/>
      <c r="D659" s="70"/>
      <c r="E659" s="70"/>
    </row>
    <row r="660" spans="1:5" ht="15.75" customHeight="1" x14ac:dyDescent="0.25">
      <c r="A660" s="70"/>
      <c r="B660" s="81"/>
      <c r="C660" s="81"/>
      <c r="D660" s="70"/>
      <c r="E660" s="70"/>
    </row>
    <row r="661" spans="1:5" ht="15.75" customHeight="1" x14ac:dyDescent="0.25">
      <c r="A661" s="70"/>
      <c r="B661" s="81"/>
      <c r="C661" s="81"/>
      <c r="D661" s="70"/>
      <c r="E661" s="70"/>
    </row>
    <row r="662" spans="1:5" ht="15.75" customHeight="1" x14ac:dyDescent="0.25">
      <c r="A662" s="70"/>
      <c r="B662" s="81"/>
      <c r="C662" s="81"/>
      <c r="D662" s="70"/>
      <c r="E662" s="70"/>
    </row>
    <row r="663" spans="1:5" ht="15.75" customHeight="1" x14ac:dyDescent="0.25">
      <c r="A663" s="70"/>
      <c r="B663" s="81"/>
      <c r="C663" s="81"/>
      <c r="D663" s="70"/>
      <c r="E663" s="70"/>
    </row>
    <row r="664" spans="1:5" ht="15.75" customHeight="1" x14ac:dyDescent="0.25">
      <c r="A664" s="70"/>
      <c r="B664" s="81"/>
      <c r="C664" s="81"/>
      <c r="D664" s="70"/>
      <c r="E664" s="70"/>
    </row>
    <row r="665" spans="1:5" ht="15.75" customHeight="1" x14ac:dyDescent="0.25">
      <c r="A665" s="70"/>
      <c r="B665" s="81"/>
      <c r="C665" s="81"/>
      <c r="D665" s="70"/>
      <c r="E665" s="70"/>
    </row>
    <row r="666" spans="1:5" ht="15.75" customHeight="1" x14ac:dyDescent="0.25">
      <c r="A666" s="70"/>
      <c r="B666" s="81"/>
      <c r="C666" s="81"/>
      <c r="D666" s="70"/>
      <c r="E666" s="70"/>
    </row>
    <row r="667" spans="1:5" ht="15.75" customHeight="1" x14ac:dyDescent="0.25">
      <c r="A667" s="70"/>
      <c r="B667" s="81"/>
      <c r="C667" s="81"/>
      <c r="D667" s="70"/>
      <c r="E667" s="70"/>
    </row>
    <row r="668" spans="1:5" ht="15.75" customHeight="1" x14ac:dyDescent="0.25">
      <c r="A668" s="70"/>
      <c r="B668" s="81"/>
      <c r="C668" s="81"/>
      <c r="D668" s="70"/>
      <c r="E668" s="70"/>
    </row>
    <row r="669" spans="1:5" ht="15.75" customHeight="1" x14ac:dyDescent="0.25">
      <c r="A669" s="70"/>
      <c r="B669" s="81"/>
      <c r="C669" s="81"/>
      <c r="D669" s="70"/>
      <c r="E669" s="70"/>
    </row>
    <row r="670" spans="1:5" ht="15.75" customHeight="1" x14ac:dyDescent="0.25">
      <c r="A670" s="70"/>
      <c r="B670" s="81"/>
      <c r="C670" s="81"/>
      <c r="D670" s="70"/>
      <c r="E670" s="70"/>
    </row>
    <row r="671" spans="1:5" ht="15.75" customHeight="1" x14ac:dyDescent="0.25">
      <c r="A671" s="70"/>
      <c r="B671" s="81"/>
      <c r="C671" s="81"/>
      <c r="D671" s="70"/>
      <c r="E671" s="70"/>
    </row>
    <row r="672" spans="1:5" ht="15.75" customHeight="1" x14ac:dyDescent="0.25">
      <c r="A672" s="70"/>
      <c r="B672" s="81"/>
      <c r="C672" s="81"/>
      <c r="D672" s="70"/>
      <c r="E672" s="70"/>
    </row>
    <row r="673" spans="1:5" ht="15.75" customHeight="1" x14ac:dyDescent="0.25">
      <c r="A673" s="70"/>
      <c r="B673" s="81"/>
      <c r="C673" s="81"/>
      <c r="D673" s="70"/>
      <c r="E673" s="70"/>
    </row>
    <row r="674" spans="1:5" ht="15.75" customHeight="1" x14ac:dyDescent="0.25">
      <c r="A674" s="70"/>
      <c r="B674" s="81"/>
      <c r="C674" s="81"/>
      <c r="D674" s="70"/>
      <c r="E674" s="70"/>
    </row>
    <row r="675" spans="1:5" ht="15.75" customHeight="1" x14ac:dyDescent="0.25">
      <c r="A675" s="70"/>
      <c r="B675" s="81"/>
      <c r="C675" s="81"/>
      <c r="D675" s="70"/>
      <c r="E675" s="70"/>
    </row>
    <row r="676" spans="1:5" ht="15.75" customHeight="1" x14ac:dyDescent="0.25">
      <c r="A676" s="70"/>
      <c r="B676" s="81"/>
      <c r="C676" s="81"/>
      <c r="D676" s="70"/>
      <c r="E676" s="70"/>
    </row>
    <row r="677" spans="1:5" ht="15.75" customHeight="1" x14ac:dyDescent="0.25">
      <c r="A677" s="70"/>
      <c r="B677" s="81"/>
      <c r="C677" s="81"/>
      <c r="D677" s="70"/>
      <c r="E677" s="70"/>
    </row>
    <row r="678" spans="1:5" ht="15.75" customHeight="1" x14ac:dyDescent="0.25">
      <c r="A678" s="70"/>
      <c r="B678" s="81"/>
      <c r="C678" s="81"/>
      <c r="D678" s="70"/>
      <c r="E678" s="70"/>
    </row>
    <row r="679" spans="1:5" ht="15.75" customHeight="1" x14ac:dyDescent="0.25">
      <c r="A679" s="70"/>
      <c r="B679" s="81"/>
      <c r="C679" s="81"/>
      <c r="D679" s="70"/>
      <c r="E679" s="70"/>
    </row>
    <row r="680" spans="1:5" ht="15.75" customHeight="1" x14ac:dyDescent="0.25">
      <c r="A680" s="70"/>
      <c r="B680" s="81"/>
      <c r="C680" s="81"/>
      <c r="D680" s="70"/>
      <c r="E680" s="70"/>
    </row>
    <row r="681" spans="1:5" ht="15.75" customHeight="1" x14ac:dyDescent="0.25">
      <c r="A681" s="70"/>
      <c r="B681" s="81"/>
      <c r="C681" s="81"/>
      <c r="D681" s="70"/>
      <c r="E681" s="70"/>
    </row>
    <row r="682" spans="1:5" ht="15.75" customHeight="1" x14ac:dyDescent="0.25">
      <c r="A682" s="70"/>
      <c r="B682" s="81"/>
      <c r="C682" s="81"/>
      <c r="D682" s="70"/>
      <c r="E682" s="70"/>
    </row>
    <row r="683" spans="1:5" ht="15.75" customHeight="1" x14ac:dyDescent="0.25">
      <c r="A683" s="70"/>
      <c r="B683" s="81"/>
      <c r="C683" s="81"/>
      <c r="D683" s="70"/>
      <c r="E683" s="70"/>
    </row>
    <row r="684" spans="1:5" ht="15.75" customHeight="1" x14ac:dyDescent="0.25">
      <c r="A684" s="70"/>
      <c r="B684" s="81"/>
      <c r="C684" s="81"/>
      <c r="D684" s="70"/>
      <c r="E684" s="70"/>
    </row>
    <row r="685" spans="1:5" ht="15.75" customHeight="1" x14ac:dyDescent="0.25">
      <c r="A685" s="70"/>
      <c r="B685" s="81"/>
      <c r="C685" s="81"/>
      <c r="D685" s="70"/>
      <c r="E685" s="70"/>
    </row>
    <row r="686" spans="1:5" ht="15.75" customHeight="1" x14ac:dyDescent="0.25">
      <c r="A686" s="70"/>
      <c r="B686" s="81"/>
      <c r="C686" s="81"/>
      <c r="D686" s="70"/>
      <c r="E686" s="70"/>
    </row>
    <row r="687" spans="1:5" ht="15.75" customHeight="1" x14ac:dyDescent="0.25">
      <c r="A687" s="70"/>
      <c r="B687" s="81"/>
      <c r="C687" s="81"/>
      <c r="D687" s="70"/>
      <c r="E687" s="70"/>
    </row>
    <row r="688" spans="1:5" ht="15.75" customHeight="1" x14ac:dyDescent="0.25">
      <c r="A688" s="70"/>
      <c r="B688" s="81"/>
      <c r="C688" s="81"/>
      <c r="D688" s="70"/>
      <c r="E688" s="70"/>
    </row>
    <row r="689" spans="1:5" ht="15.75" customHeight="1" x14ac:dyDescent="0.25">
      <c r="A689" s="70"/>
      <c r="B689" s="81"/>
      <c r="C689" s="81"/>
      <c r="D689" s="70"/>
      <c r="E689" s="70"/>
    </row>
    <row r="690" spans="1:5" ht="15.75" customHeight="1" x14ac:dyDescent="0.25">
      <c r="A690" s="70"/>
      <c r="B690" s="81"/>
      <c r="C690" s="81"/>
      <c r="D690" s="70"/>
      <c r="E690" s="70"/>
    </row>
    <row r="691" spans="1:5" ht="15.75" customHeight="1" x14ac:dyDescent="0.25">
      <c r="A691" s="70"/>
      <c r="B691" s="81"/>
      <c r="C691" s="81"/>
      <c r="D691" s="70"/>
      <c r="E691" s="70"/>
    </row>
    <row r="692" spans="1:5" ht="15.75" customHeight="1" x14ac:dyDescent="0.25">
      <c r="A692" s="70"/>
      <c r="B692" s="81"/>
      <c r="C692" s="81"/>
      <c r="D692" s="70"/>
      <c r="E692" s="70"/>
    </row>
    <row r="693" spans="1:5" ht="15.75" customHeight="1" x14ac:dyDescent="0.25">
      <c r="A693" s="70"/>
      <c r="B693" s="81"/>
      <c r="C693" s="81"/>
      <c r="D693" s="70"/>
      <c r="E693" s="70"/>
    </row>
    <row r="694" spans="1:5" ht="15.75" customHeight="1" x14ac:dyDescent="0.25">
      <c r="A694" s="70"/>
      <c r="B694" s="81"/>
      <c r="C694" s="81"/>
      <c r="D694" s="70"/>
      <c r="E694" s="70"/>
    </row>
    <row r="695" spans="1:5" ht="15.75" customHeight="1" x14ac:dyDescent="0.25">
      <c r="A695" s="70"/>
      <c r="B695" s="81"/>
      <c r="C695" s="81"/>
      <c r="D695" s="70"/>
      <c r="E695" s="70"/>
    </row>
    <row r="696" spans="1:5" ht="15.75" customHeight="1" x14ac:dyDescent="0.25">
      <c r="A696" s="70"/>
      <c r="B696" s="81"/>
      <c r="C696" s="81"/>
      <c r="D696" s="70"/>
      <c r="E696" s="70"/>
    </row>
    <row r="697" spans="1:5" ht="15.75" customHeight="1" x14ac:dyDescent="0.25">
      <c r="A697" s="70"/>
      <c r="B697" s="81"/>
      <c r="C697" s="81"/>
      <c r="D697" s="70"/>
      <c r="E697" s="70"/>
    </row>
    <row r="698" spans="1:5" ht="15.75" customHeight="1" x14ac:dyDescent="0.25">
      <c r="A698" s="70"/>
      <c r="B698" s="81"/>
      <c r="C698" s="81"/>
      <c r="D698" s="70"/>
      <c r="E698" s="70"/>
    </row>
    <row r="699" spans="1:5" ht="15.75" customHeight="1" x14ac:dyDescent="0.25">
      <c r="A699" s="70"/>
      <c r="B699" s="81"/>
      <c r="C699" s="81"/>
      <c r="D699" s="70"/>
      <c r="E699" s="70"/>
    </row>
    <row r="700" spans="1:5" ht="15.75" customHeight="1" x14ac:dyDescent="0.25">
      <c r="A700" s="70"/>
      <c r="B700" s="81"/>
      <c r="C700" s="81"/>
      <c r="D700" s="70"/>
      <c r="E700" s="70"/>
    </row>
    <row r="701" spans="1:5" ht="15.75" customHeight="1" x14ac:dyDescent="0.25">
      <c r="A701" s="70"/>
      <c r="B701" s="81"/>
      <c r="C701" s="81"/>
      <c r="D701" s="70"/>
      <c r="E701" s="70"/>
    </row>
    <row r="702" spans="1:5" ht="15.75" customHeight="1" x14ac:dyDescent="0.25">
      <c r="A702" s="70"/>
      <c r="B702" s="81"/>
      <c r="C702" s="81"/>
      <c r="D702" s="70"/>
      <c r="E702" s="70"/>
    </row>
    <row r="703" spans="1:5" ht="15.75" customHeight="1" x14ac:dyDescent="0.25">
      <c r="A703" s="70"/>
      <c r="B703" s="81"/>
      <c r="C703" s="81"/>
      <c r="D703" s="70"/>
      <c r="E703" s="70"/>
    </row>
    <row r="704" spans="1:5" ht="15.75" customHeight="1" x14ac:dyDescent="0.25">
      <c r="A704" s="70"/>
      <c r="B704" s="81"/>
      <c r="C704" s="81"/>
      <c r="D704" s="70"/>
      <c r="E704" s="70"/>
    </row>
    <row r="705" spans="1:5" ht="15.75" customHeight="1" x14ac:dyDescent="0.25">
      <c r="A705" s="70"/>
      <c r="B705" s="81"/>
      <c r="C705" s="81"/>
      <c r="D705" s="70"/>
      <c r="E705" s="70"/>
    </row>
    <row r="706" spans="1:5" ht="15.75" customHeight="1" x14ac:dyDescent="0.25">
      <c r="A706" s="70"/>
      <c r="B706" s="81"/>
      <c r="C706" s="81"/>
      <c r="D706" s="70"/>
      <c r="E706" s="70"/>
    </row>
    <row r="707" spans="1:5" ht="15.75" customHeight="1" x14ac:dyDescent="0.25">
      <c r="A707" s="70"/>
      <c r="B707" s="81"/>
      <c r="C707" s="81"/>
      <c r="D707" s="70"/>
      <c r="E707" s="70"/>
    </row>
    <row r="708" spans="1:5" ht="15.75" customHeight="1" x14ac:dyDescent="0.25">
      <c r="A708" s="70"/>
      <c r="B708" s="81"/>
      <c r="C708" s="81"/>
      <c r="D708" s="70"/>
      <c r="E708" s="70"/>
    </row>
    <row r="709" spans="1:5" ht="15.75" customHeight="1" x14ac:dyDescent="0.25">
      <c r="A709" s="70"/>
      <c r="B709" s="81"/>
      <c r="C709" s="81"/>
      <c r="D709" s="70"/>
      <c r="E709" s="70"/>
    </row>
    <row r="710" spans="1:5" ht="15.75" customHeight="1" x14ac:dyDescent="0.25">
      <c r="A710" s="70"/>
      <c r="B710" s="81"/>
      <c r="C710" s="81"/>
      <c r="D710" s="70"/>
      <c r="E710" s="70"/>
    </row>
    <row r="711" spans="1:5" ht="15.75" customHeight="1" x14ac:dyDescent="0.25">
      <c r="A711" s="70"/>
      <c r="B711" s="81"/>
      <c r="C711" s="81"/>
      <c r="D711" s="70"/>
      <c r="E711" s="70"/>
    </row>
    <row r="712" spans="1:5" ht="15.75" customHeight="1" x14ac:dyDescent="0.25">
      <c r="A712" s="70"/>
      <c r="B712" s="81"/>
      <c r="C712" s="81"/>
      <c r="D712" s="70"/>
      <c r="E712" s="70"/>
    </row>
    <row r="713" spans="1:5" ht="15.75" customHeight="1" x14ac:dyDescent="0.25">
      <c r="A713" s="70"/>
      <c r="B713" s="81"/>
      <c r="C713" s="81"/>
      <c r="D713" s="70"/>
      <c r="E713" s="70"/>
    </row>
    <row r="714" spans="1:5" ht="15.75" customHeight="1" x14ac:dyDescent="0.25">
      <c r="A714" s="70"/>
      <c r="B714" s="81"/>
      <c r="C714" s="81"/>
      <c r="D714" s="70"/>
      <c r="E714" s="70"/>
    </row>
    <row r="715" spans="1:5" ht="15.75" customHeight="1" x14ac:dyDescent="0.25">
      <c r="A715" s="70"/>
      <c r="B715" s="81"/>
      <c r="C715" s="81"/>
      <c r="D715" s="70"/>
      <c r="E715" s="70"/>
    </row>
    <row r="716" spans="1:5" ht="15.75" customHeight="1" x14ac:dyDescent="0.25">
      <c r="A716" s="70"/>
      <c r="B716" s="81"/>
      <c r="C716" s="81"/>
      <c r="D716" s="70"/>
      <c r="E716" s="70"/>
    </row>
    <row r="717" spans="1:5" ht="15.75" customHeight="1" x14ac:dyDescent="0.25">
      <c r="A717" s="70"/>
      <c r="B717" s="81"/>
      <c r="C717" s="81"/>
      <c r="D717" s="70"/>
      <c r="E717" s="70"/>
    </row>
    <row r="718" spans="1:5" ht="15.75" customHeight="1" x14ac:dyDescent="0.25">
      <c r="A718" s="70"/>
      <c r="B718" s="81"/>
      <c r="C718" s="81"/>
      <c r="D718" s="70"/>
      <c r="E718" s="70"/>
    </row>
    <row r="719" spans="1:5" ht="15.75" customHeight="1" x14ac:dyDescent="0.25">
      <c r="A719" s="70"/>
      <c r="B719" s="81"/>
      <c r="C719" s="81"/>
      <c r="D719" s="70"/>
      <c r="E719" s="70"/>
    </row>
    <row r="720" spans="1:5" ht="15.75" customHeight="1" x14ac:dyDescent="0.25">
      <c r="A720" s="70"/>
      <c r="B720" s="81"/>
      <c r="C720" s="81"/>
      <c r="D720" s="70"/>
      <c r="E720" s="70"/>
    </row>
    <row r="721" spans="1:5" ht="15.75" customHeight="1" x14ac:dyDescent="0.25">
      <c r="A721" s="70"/>
      <c r="B721" s="81"/>
      <c r="C721" s="81"/>
      <c r="D721" s="70"/>
      <c r="E721" s="70"/>
    </row>
    <row r="722" spans="1:5" ht="15.75" customHeight="1" x14ac:dyDescent="0.25">
      <c r="A722" s="70"/>
      <c r="B722" s="81"/>
      <c r="C722" s="81"/>
      <c r="D722" s="70"/>
      <c r="E722" s="70"/>
    </row>
    <row r="723" spans="1:5" ht="15.75" customHeight="1" x14ac:dyDescent="0.25">
      <c r="A723" s="70"/>
      <c r="B723" s="81"/>
      <c r="C723" s="81"/>
      <c r="D723" s="70"/>
      <c r="E723" s="70"/>
    </row>
    <row r="724" spans="1:5" ht="15.75" customHeight="1" x14ac:dyDescent="0.25">
      <c r="A724" s="70"/>
      <c r="B724" s="81"/>
      <c r="C724" s="81"/>
      <c r="D724" s="70"/>
      <c r="E724" s="70"/>
    </row>
    <row r="725" spans="1:5" ht="15.75" customHeight="1" x14ac:dyDescent="0.25">
      <c r="A725" s="70"/>
      <c r="B725" s="81"/>
      <c r="C725" s="81"/>
      <c r="D725" s="70"/>
      <c r="E725" s="70"/>
    </row>
    <row r="726" spans="1:5" ht="15.75" customHeight="1" x14ac:dyDescent="0.25">
      <c r="A726" s="70"/>
      <c r="B726" s="81"/>
      <c r="C726" s="81"/>
      <c r="D726" s="70"/>
      <c r="E726" s="70"/>
    </row>
    <row r="727" spans="1:5" ht="15.75" customHeight="1" x14ac:dyDescent="0.25">
      <c r="A727" s="70"/>
      <c r="B727" s="81"/>
      <c r="C727" s="81"/>
      <c r="D727" s="70"/>
      <c r="E727" s="70"/>
    </row>
    <row r="728" spans="1:5" ht="15.75" customHeight="1" x14ac:dyDescent="0.25">
      <c r="A728" s="70"/>
      <c r="B728" s="81"/>
      <c r="C728" s="81"/>
      <c r="D728" s="70"/>
      <c r="E728" s="70"/>
    </row>
    <row r="729" spans="1:5" ht="15.75" customHeight="1" x14ac:dyDescent="0.25">
      <c r="A729" s="70"/>
      <c r="B729" s="81"/>
      <c r="C729" s="81"/>
      <c r="D729" s="70"/>
      <c r="E729" s="70"/>
    </row>
    <row r="730" spans="1:5" ht="15.75" customHeight="1" x14ac:dyDescent="0.25">
      <c r="A730" s="70"/>
      <c r="B730" s="81"/>
      <c r="C730" s="81"/>
      <c r="D730" s="70"/>
      <c r="E730" s="70"/>
    </row>
    <row r="731" spans="1:5" ht="15.75" customHeight="1" x14ac:dyDescent="0.25">
      <c r="A731" s="70"/>
      <c r="B731" s="81"/>
      <c r="C731" s="81"/>
      <c r="D731" s="70"/>
      <c r="E731" s="70"/>
    </row>
    <row r="732" spans="1:5" ht="15.75" customHeight="1" x14ac:dyDescent="0.25">
      <c r="A732" s="70"/>
      <c r="B732" s="81"/>
      <c r="C732" s="81"/>
      <c r="D732" s="70"/>
      <c r="E732" s="70"/>
    </row>
    <row r="733" spans="1:5" ht="15.75" customHeight="1" x14ac:dyDescent="0.25">
      <c r="A733" s="70"/>
      <c r="B733" s="81"/>
      <c r="C733" s="81"/>
      <c r="D733" s="70"/>
      <c r="E733" s="70"/>
    </row>
    <row r="734" spans="1:5" ht="15.75" customHeight="1" x14ac:dyDescent="0.25">
      <c r="A734" s="70"/>
      <c r="B734" s="81"/>
      <c r="C734" s="81"/>
      <c r="D734" s="70"/>
      <c r="E734" s="70"/>
    </row>
    <row r="735" spans="1:5" ht="15.75" customHeight="1" x14ac:dyDescent="0.25">
      <c r="A735" s="70"/>
      <c r="B735" s="81"/>
      <c r="C735" s="81"/>
      <c r="D735" s="70"/>
      <c r="E735" s="70"/>
    </row>
    <row r="736" spans="1:5" ht="15.75" customHeight="1" x14ac:dyDescent="0.25">
      <c r="A736" s="70"/>
      <c r="B736" s="81"/>
      <c r="C736" s="81"/>
      <c r="D736" s="70"/>
      <c r="E736" s="70"/>
    </row>
    <row r="737" spans="1:5" ht="15.75" customHeight="1" x14ac:dyDescent="0.25">
      <c r="A737" s="70"/>
      <c r="B737" s="81"/>
      <c r="C737" s="81"/>
      <c r="D737" s="70"/>
      <c r="E737" s="70"/>
    </row>
    <row r="738" spans="1:5" ht="15.75" customHeight="1" x14ac:dyDescent="0.25">
      <c r="A738" s="70"/>
      <c r="B738" s="81"/>
      <c r="C738" s="81"/>
      <c r="D738" s="70"/>
      <c r="E738" s="70"/>
    </row>
    <row r="739" spans="1:5" ht="15.75" customHeight="1" x14ac:dyDescent="0.25">
      <c r="A739" s="70"/>
      <c r="B739" s="81"/>
      <c r="C739" s="81"/>
      <c r="D739" s="70"/>
      <c r="E739" s="70"/>
    </row>
    <row r="740" spans="1:5" ht="15.75" customHeight="1" x14ac:dyDescent="0.25">
      <c r="A740" s="70"/>
      <c r="B740" s="81"/>
      <c r="C740" s="81"/>
      <c r="D740" s="70"/>
      <c r="E740" s="70"/>
    </row>
    <row r="741" spans="1:5" ht="15.75" customHeight="1" x14ac:dyDescent="0.25">
      <c r="A741" s="70"/>
      <c r="B741" s="81"/>
      <c r="C741" s="81"/>
      <c r="D741" s="70"/>
      <c r="E741" s="70"/>
    </row>
    <row r="742" spans="1:5" ht="15.75" customHeight="1" x14ac:dyDescent="0.25">
      <c r="A742" s="70"/>
      <c r="B742" s="81"/>
      <c r="C742" s="81"/>
      <c r="D742" s="70"/>
      <c r="E742" s="70"/>
    </row>
    <row r="743" spans="1:5" ht="15.75" customHeight="1" x14ac:dyDescent="0.25">
      <c r="A743" s="70"/>
      <c r="B743" s="81"/>
      <c r="C743" s="81"/>
      <c r="D743" s="70"/>
      <c r="E743" s="70"/>
    </row>
    <row r="744" spans="1:5" ht="15.75" customHeight="1" x14ac:dyDescent="0.25">
      <c r="A744" s="70"/>
      <c r="B744" s="81"/>
      <c r="C744" s="81"/>
      <c r="D744" s="70"/>
      <c r="E744" s="70"/>
    </row>
    <row r="745" spans="1:5" ht="15.75" customHeight="1" x14ac:dyDescent="0.25">
      <c r="A745" s="70"/>
      <c r="B745" s="81"/>
      <c r="C745" s="81"/>
      <c r="D745" s="70"/>
      <c r="E745" s="70"/>
    </row>
    <row r="746" spans="1:5" ht="15.75" customHeight="1" x14ac:dyDescent="0.25">
      <c r="A746" s="70"/>
      <c r="B746" s="81"/>
      <c r="C746" s="81"/>
      <c r="D746" s="70"/>
      <c r="E746" s="70"/>
    </row>
    <row r="747" spans="1:5" ht="15.75" customHeight="1" x14ac:dyDescent="0.25">
      <c r="A747" s="70"/>
      <c r="B747" s="81"/>
      <c r="C747" s="81"/>
      <c r="D747" s="70"/>
      <c r="E747" s="70"/>
    </row>
    <row r="748" spans="1:5" ht="15.75" customHeight="1" x14ac:dyDescent="0.25">
      <c r="A748" s="70"/>
      <c r="B748" s="81"/>
      <c r="C748" s="81"/>
      <c r="D748" s="70"/>
      <c r="E748" s="70"/>
    </row>
    <row r="749" spans="1:5" ht="15.75" customHeight="1" x14ac:dyDescent="0.25">
      <c r="A749" s="70"/>
      <c r="B749" s="81"/>
      <c r="C749" s="81"/>
      <c r="D749" s="70"/>
      <c r="E749" s="70"/>
    </row>
    <row r="750" spans="1:5" ht="15.75" customHeight="1" x14ac:dyDescent="0.25">
      <c r="A750" s="70"/>
      <c r="B750" s="81"/>
      <c r="C750" s="81"/>
      <c r="D750" s="70"/>
      <c r="E750" s="70"/>
    </row>
    <row r="751" spans="1:5" ht="15.75" customHeight="1" x14ac:dyDescent="0.25">
      <c r="A751" s="70"/>
      <c r="B751" s="81"/>
      <c r="C751" s="81"/>
      <c r="D751" s="70"/>
      <c r="E751" s="70"/>
    </row>
    <row r="752" spans="1:5" ht="15.75" customHeight="1" x14ac:dyDescent="0.25">
      <c r="A752" s="70"/>
      <c r="B752" s="81"/>
      <c r="C752" s="81"/>
      <c r="D752" s="70"/>
      <c r="E752" s="70"/>
    </row>
    <row r="753" spans="1:5" ht="15.75" customHeight="1" x14ac:dyDescent="0.25">
      <c r="A753" s="70"/>
      <c r="B753" s="81"/>
      <c r="C753" s="81"/>
      <c r="D753" s="70"/>
      <c r="E753" s="70"/>
    </row>
    <row r="754" spans="1:5" ht="15.75" customHeight="1" x14ac:dyDescent="0.25">
      <c r="A754" s="70"/>
      <c r="B754" s="81"/>
      <c r="C754" s="81"/>
      <c r="D754" s="70"/>
      <c r="E754" s="70"/>
    </row>
    <row r="755" spans="1:5" ht="15.75" customHeight="1" x14ac:dyDescent="0.25">
      <c r="A755" s="70"/>
      <c r="B755" s="81"/>
      <c r="C755" s="81"/>
      <c r="D755" s="70"/>
      <c r="E755" s="70"/>
    </row>
    <row r="756" spans="1:5" ht="15.75" customHeight="1" x14ac:dyDescent="0.25">
      <c r="A756" s="70"/>
      <c r="B756" s="81"/>
      <c r="C756" s="81"/>
      <c r="D756" s="70"/>
      <c r="E756" s="70"/>
    </row>
    <row r="757" spans="1:5" ht="15.75" customHeight="1" x14ac:dyDescent="0.25">
      <c r="A757" s="70"/>
      <c r="B757" s="81"/>
      <c r="C757" s="81"/>
      <c r="D757" s="70"/>
      <c r="E757" s="70"/>
    </row>
    <row r="758" spans="1:5" ht="15.75" customHeight="1" x14ac:dyDescent="0.25">
      <c r="A758" s="70"/>
      <c r="B758" s="81"/>
      <c r="C758" s="81"/>
      <c r="D758" s="70"/>
      <c r="E758" s="70"/>
    </row>
    <row r="759" spans="1:5" ht="15.75" customHeight="1" x14ac:dyDescent="0.25">
      <c r="A759" s="70"/>
      <c r="B759" s="81"/>
      <c r="C759" s="81"/>
      <c r="D759" s="70"/>
      <c r="E759" s="70"/>
    </row>
    <row r="760" spans="1:5" ht="15.75" customHeight="1" x14ac:dyDescent="0.25">
      <c r="A760" s="70"/>
      <c r="B760" s="81"/>
      <c r="C760" s="81"/>
      <c r="D760" s="70"/>
      <c r="E760" s="70"/>
    </row>
    <row r="761" spans="1:5" ht="15.75" customHeight="1" x14ac:dyDescent="0.25">
      <c r="A761" s="70"/>
      <c r="B761" s="81"/>
      <c r="C761" s="81"/>
      <c r="D761" s="70"/>
      <c r="E761" s="70"/>
    </row>
    <row r="762" spans="1:5" ht="15.75" customHeight="1" x14ac:dyDescent="0.25">
      <c r="A762" s="70"/>
      <c r="B762" s="81"/>
      <c r="C762" s="81"/>
      <c r="D762" s="70"/>
      <c r="E762" s="70"/>
    </row>
    <row r="763" spans="1:5" ht="15.75" customHeight="1" x14ac:dyDescent="0.25">
      <c r="A763" s="70"/>
      <c r="B763" s="81"/>
      <c r="C763" s="81"/>
      <c r="D763" s="70"/>
      <c r="E763" s="70"/>
    </row>
    <row r="764" spans="1:5" ht="15.75" customHeight="1" x14ac:dyDescent="0.25">
      <c r="A764" s="70"/>
      <c r="B764" s="81"/>
      <c r="C764" s="81"/>
      <c r="D764" s="70"/>
      <c r="E764" s="70"/>
    </row>
    <row r="765" spans="1:5" ht="15.75" customHeight="1" x14ac:dyDescent="0.25">
      <c r="A765" s="70"/>
      <c r="B765" s="81"/>
      <c r="C765" s="81"/>
      <c r="D765" s="70"/>
      <c r="E765" s="70"/>
    </row>
    <row r="766" spans="1:5" ht="15.75" customHeight="1" x14ac:dyDescent="0.25">
      <c r="A766" s="70"/>
      <c r="B766" s="81"/>
      <c r="C766" s="81"/>
      <c r="D766" s="70"/>
      <c r="E766" s="70"/>
    </row>
    <row r="767" spans="1:5" ht="15.75" customHeight="1" x14ac:dyDescent="0.25">
      <c r="A767" s="70"/>
      <c r="B767" s="81"/>
      <c r="C767" s="81"/>
      <c r="D767" s="70"/>
      <c r="E767" s="70"/>
    </row>
    <row r="768" spans="1:5" ht="15.75" customHeight="1" x14ac:dyDescent="0.25">
      <c r="A768" s="70"/>
      <c r="B768" s="81"/>
      <c r="C768" s="81"/>
      <c r="D768" s="70"/>
      <c r="E768" s="70"/>
    </row>
    <row r="769" spans="1:5" ht="15.75" customHeight="1" x14ac:dyDescent="0.25">
      <c r="A769" s="70"/>
      <c r="B769" s="81"/>
      <c r="C769" s="81"/>
      <c r="D769" s="70"/>
      <c r="E769" s="70"/>
    </row>
    <row r="770" spans="1:5" ht="15.75" customHeight="1" x14ac:dyDescent="0.25">
      <c r="A770" s="70"/>
      <c r="B770" s="81"/>
      <c r="C770" s="81"/>
      <c r="D770" s="70"/>
      <c r="E770" s="70"/>
    </row>
    <row r="771" spans="1:5" ht="15.75" customHeight="1" x14ac:dyDescent="0.25">
      <c r="A771" s="70"/>
      <c r="B771" s="81"/>
      <c r="C771" s="81"/>
      <c r="D771" s="70"/>
      <c r="E771" s="70"/>
    </row>
    <row r="772" spans="1:5" ht="15.75" customHeight="1" x14ac:dyDescent="0.25">
      <c r="A772" s="70"/>
      <c r="B772" s="81"/>
      <c r="C772" s="81"/>
      <c r="D772" s="70"/>
      <c r="E772" s="70"/>
    </row>
    <row r="773" spans="1:5" ht="15.75" customHeight="1" x14ac:dyDescent="0.25">
      <c r="A773" s="70"/>
      <c r="B773" s="81"/>
      <c r="C773" s="81"/>
      <c r="D773" s="70"/>
      <c r="E773" s="70"/>
    </row>
    <row r="774" spans="1:5" ht="15.75" customHeight="1" x14ac:dyDescent="0.25">
      <c r="A774" s="70"/>
      <c r="B774" s="81"/>
      <c r="C774" s="81"/>
      <c r="D774" s="70"/>
      <c r="E774" s="70"/>
    </row>
    <row r="775" spans="1:5" ht="15.75" customHeight="1" x14ac:dyDescent="0.25">
      <c r="A775" s="70"/>
      <c r="B775" s="81"/>
      <c r="C775" s="81"/>
      <c r="D775" s="70"/>
      <c r="E775" s="70"/>
    </row>
    <row r="776" spans="1:5" ht="15.75" customHeight="1" x14ac:dyDescent="0.25">
      <c r="A776" s="70"/>
      <c r="B776" s="81"/>
      <c r="C776" s="81"/>
      <c r="D776" s="70"/>
      <c r="E776" s="70"/>
    </row>
    <row r="777" spans="1:5" ht="15.75" customHeight="1" x14ac:dyDescent="0.25">
      <c r="A777" s="70"/>
      <c r="B777" s="81"/>
      <c r="C777" s="81"/>
      <c r="D777" s="70"/>
      <c r="E777" s="70"/>
    </row>
    <row r="778" spans="1:5" ht="15.75" customHeight="1" x14ac:dyDescent="0.25">
      <c r="A778" s="70"/>
      <c r="B778" s="81"/>
      <c r="C778" s="81"/>
      <c r="D778" s="70"/>
      <c r="E778" s="70"/>
    </row>
    <row r="779" spans="1:5" ht="15.75" customHeight="1" x14ac:dyDescent="0.25">
      <c r="A779" s="70"/>
      <c r="B779" s="81"/>
      <c r="C779" s="81"/>
      <c r="D779" s="70"/>
      <c r="E779" s="70"/>
    </row>
    <row r="780" spans="1:5" ht="15.75" customHeight="1" x14ac:dyDescent="0.25">
      <c r="A780" s="70"/>
      <c r="B780" s="81"/>
      <c r="C780" s="81"/>
      <c r="D780" s="70"/>
      <c r="E780" s="70"/>
    </row>
    <row r="781" spans="1:5" ht="15.75" customHeight="1" x14ac:dyDescent="0.25">
      <c r="A781" s="70"/>
      <c r="B781" s="81"/>
      <c r="C781" s="81"/>
      <c r="D781" s="70"/>
      <c r="E781" s="70"/>
    </row>
    <row r="782" spans="1:5" ht="15.75" customHeight="1" x14ac:dyDescent="0.25">
      <c r="A782" s="70"/>
      <c r="B782" s="81"/>
      <c r="C782" s="81"/>
      <c r="D782" s="70"/>
      <c r="E782" s="70"/>
    </row>
    <row r="783" spans="1:5" ht="15.75" customHeight="1" x14ac:dyDescent="0.25">
      <c r="A783" s="70"/>
      <c r="B783" s="81"/>
      <c r="C783" s="81"/>
      <c r="D783" s="70"/>
      <c r="E783" s="70"/>
    </row>
    <row r="784" spans="1:5" ht="15.75" customHeight="1" x14ac:dyDescent="0.25">
      <c r="A784" s="70"/>
      <c r="B784" s="81"/>
      <c r="C784" s="81"/>
      <c r="D784" s="70"/>
      <c r="E784" s="70"/>
    </row>
    <row r="785" spans="1:5" ht="15.75" customHeight="1" x14ac:dyDescent="0.25">
      <c r="A785" s="70"/>
      <c r="B785" s="81"/>
      <c r="C785" s="81"/>
      <c r="D785" s="70"/>
      <c r="E785" s="70"/>
    </row>
    <row r="786" spans="1:5" ht="15.75" customHeight="1" x14ac:dyDescent="0.25">
      <c r="A786" s="70"/>
      <c r="B786" s="81"/>
      <c r="C786" s="81"/>
      <c r="D786" s="70"/>
      <c r="E786" s="70"/>
    </row>
    <row r="787" spans="1:5" ht="15.75" customHeight="1" x14ac:dyDescent="0.25">
      <c r="A787" s="70"/>
      <c r="B787" s="81"/>
      <c r="C787" s="81"/>
      <c r="D787" s="70"/>
      <c r="E787" s="70"/>
    </row>
    <row r="788" spans="1:5" ht="15.75" customHeight="1" x14ac:dyDescent="0.25">
      <c r="A788" s="70"/>
      <c r="B788" s="81"/>
      <c r="C788" s="81"/>
      <c r="D788" s="70"/>
      <c r="E788" s="70"/>
    </row>
    <row r="789" spans="1:5" ht="15.75" customHeight="1" x14ac:dyDescent="0.25">
      <c r="A789" s="70"/>
      <c r="B789" s="81"/>
      <c r="C789" s="81"/>
      <c r="D789" s="70"/>
      <c r="E789" s="70"/>
    </row>
    <row r="790" spans="1:5" ht="15.75" customHeight="1" x14ac:dyDescent="0.25">
      <c r="A790" s="70"/>
      <c r="B790" s="81"/>
      <c r="C790" s="81"/>
      <c r="D790" s="70"/>
      <c r="E790" s="70"/>
    </row>
    <row r="791" spans="1:5" ht="15.75" customHeight="1" x14ac:dyDescent="0.25">
      <c r="A791" s="70"/>
      <c r="B791" s="81"/>
      <c r="C791" s="81"/>
      <c r="D791" s="70"/>
      <c r="E791" s="70"/>
    </row>
    <row r="792" spans="1:5" ht="15.75" customHeight="1" x14ac:dyDescent="0.25">
      <c r="A792" s="70"/>
      <c r="B792" s="81"/>
      <c r="C792" s="81"/>
      <c r="D792" s="70"/>
      <c r="E792" s="70"/>
    </row>
    <row r="793" spans="1:5" ht="15.75" customHeight="1" x14ac:dyDescent="0.25">
      <c r="A793" s="70"/>
      <c r="B793" s="81"/>
      <c r="C793" s="81"/>
      <c r="D793" s="70"/>
      <c r="E793" s="70"/>
    </row>
    <row r="794" spans="1:5" ht="15.75" customHeight="1" x14ac:dyDescent="0.25">
      <c r="A794" s="70"/>
      <c r="B794" s="81"/>
      <c r="C794" s="81"/>
      <c r="D794" s="70"/>
      <c r="E794" s="70"/>
    </row>
    <row r="795" spans="1:5" ht="15.75" customHeight="1" x14ac:dyDescent="0.25">
      <c r="A795" s="70"/>
      <c r="B795" s="81"/>
      <c r="C795" s="81"/>
      <c r="D795" s="70"/>
      <c r="E795" s="70"/>
    </row>
    <row r="796" spans="1:5" ht="15.75" customHeight="1" x14ac:dyDescent="0.25">
      <c r="A796" s="70"/>
      <c r="B796" s="81"/>
      <c r="C796" s="81"/>
      <c r="D796" s="70"/>
      <c r="E796" s="70"/>
    </row>
    <row r="797" spans="1:5" ht="15" customHeight="1" x14ac:dyDescent="0.25">
      <c r="A797" s="70"/>
    </row>
    <row r="798" spans="1:5" ht="15" customHeight="1" x14ac:dyDescent="0.25">
      <c r="A798" s="70"/>
    </row>
    <row r="799" spans="1:5" ht="15" customHeight="1" x14ac:dyDescent="0.25">
      <c r="A799" s="70"/>
    </row>
    <row r="800" spans="1:5" ht="15" customHeight="1" x14ac:dyDescent="0.25">
      <c r="A800" s="70"/>
    </row>
  </sheetData>
  <mergeCells count="27">
    <mergeCell ref="S8:S9"/>
    <mergeCell ref="U8:U9"/>
    <mergeCell ref="V8:V9"/>
    <mergeCell ref="X8:X9"/>
    <mergeCell ref="Y8:Y9"/>
    <mergeCell ref="T8:T9"/>
    <mergeCell ref="W8:W9"/>
    <mergeCell ref="N21:Q21"/>
    <mergeCell ref="A8:A9"/>
    <mergeCell ref="B8:B9"/>
    <mergeCell ref="C8:C9"/>
    <mergeCell ref="D8:D9"/>
    <mergeCell ref="E8:E9"/>
    <mergeCell ref="A10:A15"/>
    <mergeCell ref="A16:A19"/>
    <mergeCell ref="C21:E21"/>
    <mergeCell ref="F21:I21"/>
    <mergeCell ref="J21:M21"/>
    <mergeCell ref="R8:R9"/>
    <mergeCell ref="A5:M5"/>
    <mergeCell ref="A6:Q6"/>
    <mergeCell ref="A1:A2"/>
    <mergeCell ref="B1:N2"/>
    <mergeCell ref="O1:Q1"/>
    <mergeCell ref="O2:Q2"/>
    <mergeCell ref="A3:Q3"/>
    <mergeCell ref="F8:Q8"/>
  </mergeCells>
  <hyperlinks>
    <hyperlink ref="R10" r:id="rId1" display="https://pascualbravo.edu.co/administrativo/evaluacion-y-control/rendicion-de-cuentas/" xr:uid="{751EA51A-0CFF-40B2-A5E9-6D947810B988}"/>
    <hyperlink ref="R13" r:id="rId2" display="https://pascualbravo.edu.co/administrativo/evaluacion-y-control/rendicion-de-cuentas/ " xr:uid="{486791BE-9024-4F08-B0BB-F94EC59CB482}"/>
    <hyperlink ref="R16" r:id="rId3" display="https://www.youtube.com/live/b0Ta1kJB_q0?si=eYD5oNDF18Dv9tM2" xr:uid="{A1743148-E045-4F92-A534-92AF1673ECEA}"/>
    <hyperlink ref="R14" r:id="rId4" display="https://pascualbravo.edu.co/administrativo/evaluacion-y-control/rendicion-de-cuentas/" xr:uid="{0EEA2267-29AB-4271-A0F9-F8493B585058}"/>
    <hyperlink ref="R20" r:id="rId5" display="https://pascualbravo.edu.co/administrativo/evaluacion-y-control/rendicion-de-cuentas/ " xr:uid="{99CA8798-108C-4478-BAB7-E755B3EFF149}"/>
    <hyperlink ref="U20" r:id="rId6" display="https://pascualbravo.edu.co/administrativo/evaluacion-y-control/rendicion-de-cuentas/ " xr:uid="{7584733C-4F44-4E13-A4C7-59119CF4E934}"/>
    <hyperlink ref="U13" r:id="rId7" display="https://pascualbravo.edu.co/administrativo/evaluacion-y-control/rendicion-de-cuentas/ " xr:uid="{EC2DE6DE-1009-4E8F-AEAE-E20D666F866E}"/>
  </hyperlinks>
  <pageMargins left="0.7" right="0.7" top="0.75" bottom="0.75" header="0" footer="0"/>
  <pageSetup paperSize="9" scale="41" orientation="portrait" r:id="rId8"/>
  <drawing r:id="rId9"/>
  <legacyDrawing r:id="rId1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B6EEE-932A-4276-9804-C9B86E66F409}">
  <sheetPr>
    <tabColor rgb="FF0070C0"/>
  </sheetPr>
  <dimension ref="A1:Q30"/>
  <sheetViews>
    <sheetView showGridLines="0" topLeftCell="G12" zoomScale="60" zoomScaleNormal="60" workbookViewId="0">
      <selection activeCell="K31" sqref="K31"/>
    </sheetView>
  </sheetViews>
  <sheetFormatPr baseColWidth="10" defaultColWidth="11.42578125" defaultRowHeight="15" x14ac:dyDescent="0.2"/>
  <cols>
    <col min="1" max="1" width="27.42578125" style="16" customWidth="1"/>
    <col min="2" max="2" width="9.140625" style="49" customWidth="1"/>
    <col min="3" max="3" width="34.85546875" style="16" customWidth="1"/>
    <col min="4" max="4" width="50.5703125" style="50" customWidth="1"/>
    <col min="5" max="5" width="16.28515625" style="16" customWidth="1"/>
    <col min="6" max="6" width="17" style="16" customWidth="1"/>
    <col min="7" max="7" width="33.42578125" style="16" customWidth="1"/>
    <col min="8" max="8" width="14.42578125" style="160" customWidth="1"/>
    <col min="9" max="9" width="42.42578125" style="16" customWidth="1"/>
    <col min="10" max="10" width="14.28515625" style="51" customWidth="1"/>
    <col min="11" max="11" width="43.140625" style="51" customWidth="1"/>
    <col min="12" max="12" width="30.28515625" style="16" customWidth="1"/>
    <col min="13" max="13" width="14" style="205" customWidth="1"/>
    <col min="14" max="14" width="46.140625" style="51" customWidth="1"/>
    <col min="15" max="15" width="38.140625" style="16" customWidth="1"/>
    <col min="16" max="16" width="14.5703125" style="51" customWidth="1"/>
    <col min="17" max="16384" width="11.42578125" style="16"/>
  </cols>
  <sheetData>
    <row r="1" spans="1:17" ht="37.5" customHeight="1" x14ac:dyDescent="0.2">
      <c r="A1" s="304"/>
      <c r="B1" s="305"/>
      <c r="C1" s="243" t="s">
        <v>10</v>
      </c>
      <c r="D1" s="308"/>
      <c r="E1" s="308"/>
      <c r="F1" s="308"/>
      <c r="G1" s="82" t="s">
        <v>234</v>
      </c>
      <c r="H1" s="144"/>
      <c r="I1" s="29"/>
      <c r="J1" s="30"/>
      <c r="K1" s="30"/>
      <c r="L1" s="29"/>
      <c r="M1" s="29"/>
      <c r="N1" s="30"/>
      <c r="O1" s="29"/>
      <c r="P1" s="30"/>
      <c r="Q1" s="43"/>
    </row>
    <row r="2" spans="1:17" ht="37.5" customHeight="1" x14ac:dyDescent="0.2">
      <c r="A2" s="306"/>
      <c r="B2" s="307"/>
      <c r="C2" s="308"/>
      <c r="D2" s="308"/>
      <c r="E2" s="308"/>
      <c r="F2" s="308"/>
      <c r="G2" s="82" t="s">
        <v>233</v>
      </c>
      <c r="H2" s="144"/>
      <c r="I2" s="29"/>
      <c r="J2" s="30"/>
      <c r="K2" s="30"/>
      <c r="L2" s="29"/>
      <c r="M2" s="29"/>
      <c r="N2" s="30"/>
      <c r="O2" s="29"/>
      <c r="P2" s="30"/>
      <c r="Q2" s="43"/>
    </row>
    <row r="3" spans="1:17" ht="6.75" customHeight="1" x14ac:dyDescent="0.2">
      <c r="A3" s="246"/>
      <c r="B3" s="246"/>
      <c r="C3" s="246"/>
      <c r="D3" s="246"/>
      <c r="E3" s="246"/>
      <c r="F3" s="246"/>
      <c r="G3" s="309"/>
      <c r="H3" s="142"/>
      <c r="I3" s="29"/>
      <c r="J3" s="30"/>
      <c r="K3" s="30"/>
      <c r="L3" s="29"/>
      <c r="M3" s="29"/>
      <c r="N3" s="30"/>
      <c r="O3" s="29"/>
      <c r="P3" s="30"/>
      <c r="Q3" s="43"/>
    </row>
    <row r="4" spans="1:17" ht="32.25" customHeight="1" x14ac:dyDescent="0.2">
      <c r="A4" s="44" t="s">
        <v>11</v>
      </c>
      <c r="B4" s="44"/>
      <c r="C4" s="46">
        <v>2025</v>
      </c>
      <c r="D4" s="44"/>
      <c r="E4" s="44"/>
      <c r="F4" s="44"/>
      <c r="G4" s="45"/>
      <c r="H4" s="45"/>
      <c r="I4" s="43"/>
      <c r="J4" s="43"/>
      <c r="K4" s="43"/>
      <c r="L4" s="43"/>
      <c r="M4" s="45"/>
      <c r="N4" s="43"/>
      <c r="O4" s="43"/>
      <c r="P4" s="43"/>
      <c r="Q4" s="43"/>
    </row>
    <row r="5" spans="1:17" ht="7.5" customHeight="1" x14ac:dyDescent="0.2">
      <c r="A5" s="246"/>
      <c r="B5" s="246"/>
      <c r="C5" s="246"/>
      <c r="D5" s="246"/>
      <c r="E5" s="246"/>
      <c r="F5" s="246"/>
      <c r="G5" s="246"/>
      <c r="H5" s="131"/>
      <c r="I5" s="29"/>
      <c r="J5" s="29"/>
      <c r="K5" s="29"/>
      <c r="L5" s="29"/>
      <c r="M5" s="29"/>
      <c r="N5" s="29"/>
      <c r="O5" s="29"/>
      <c r="P5" s="29"/>
      <c r="Q5" s="43"/>
    </row>
    <row r="6" spans="1:17" ht="23.25" customHeight="1" x14ac:dyDescent="0.2">
      <c r="A6" s="303" t="s">
        <v>6</v>
      </c>
      <c r="B6" s="303"/>
      <c r="C6" s="303"/>
      <c r="D6" s="303"/>
      <c r="E6" s="303"/>
      <c r="F6" s="303"/>
      <c r="G6" s="303"/>
      <c r="H6" s="134"/>
      <c r="I6" s="43"/>
      <c r="J6" s="47"/>
      <c r="K6" s="47"/>
      <c r="L6" s="43"/>
      <c r="M6" s="45"/>
      <c r="N6" s="47"/>
      <c r="O6" s="43"/>
      <c r="P6" s="47"/>
      <c r="Q6" s="43"/>
    </row>
    <row r="7" spans="1:17" ht="9" customHeight="1" x14ac:dyDescent="0.2">
      <c r="A7" s="43"/>
      <c r="B7" s="42"/>
      <c r="C7" s="43"/>
      <c r="D7" s="48"/>
      <c r="E7" s="43"/>
      <c r="F7" s="43"/>
      <c r="G7" s="43"/>
      <c r="H7" s="159"/>
      <c r="I7" s="43"/>
      <c r="J7" s="47"/>
      <c r="K7" s="47"/>
      <c r="L7" s="43"/>
      <c r="M7" s="45"/>
      <c r="N7" s="47"/>
      <c r="O7" s="43"/>
      <c r="P7" s="47"/>
      <c r="Q7" s="43"/>
    </row>
    <row r="8" spans="1:17" ht="15" customHeight="1" x14ac:dyDescent="0.2">
      <c r="A8" s="294" t="s">
        <v>23</v>
      </c>
      <c r="B8" s="294" t="s">
        <v>43</v>
      </c>
      <c r="C8" s="294" t="s">
        <v>13</v>
      </c>
      <c r="D8" s="294" t="s">
        <v>44</v>
      </c>
      <c r="E8" s="294" t="s">
        <v>45</v>
      </c>
      <c r="F8" s="294" t="s">
        <v>46</v>
      </c>
      <c r="G8" s="294" t="s">
        <v>14</v>
      </c>
      <c r="H8" s="295" t="s">
        <v>245</v>
      </c>
      <c r="I8" s="294" t="s">
        <v>68</v>
      </c>
      <c r="J8" s="294" t="s">
        <v>71</v>
      </c>
      <c r="K8" s="297" t="s">
        <v>276</v>
      </c>
      <c r="L8" s="294" t="s">
        <v>69</v>
      </c>
      <c r="M8" s="294" t="s">
        <v>70</v>
      </c>
      <c r="N8" s="297" t="s">
        <v>318</v>
      </c>
      <c r="O8" s="294" t="s">
        <v>72</v>
      </c>
      <c r="P8" s="294" t="s">
        <v>73</v>
      </c>
      <c r="Q8" s="43"/>
    </row>
    <row r="9" spans="1:17" ht="51.75" customHeight="1" x14ac:dyDescent="0.2">
      <c r="A9" s="294"/>
      <c r="B9" s="294"/>
      <c r="C9" s="294"/>
      <c r="D9" s="294"/>
      <c r="E9" s="294"/>
      <c r="F9" s="294"/>
      <c r="G9" s="294"/>
      <c r="H9" s="296"/>
      <c r="I9" s="294"/>
      <c r="J9" s="294"/>
      <c r="K9" s="298"/>
      <c r="L9" s="294"/>
      <c r="M9" s="294"/>
      <c r="N9" s="298"/>
      <c r="O9" s="294"/>
      <c r="P9" s="294"/>
      <c r="Q9" s="43"/>
    </row>
    <row r="10" spans="1:17" ht="151.5" customHeight="1" x14ac:dyDescent="0.2">
      <c r="A10" s="113" t="s">
        <v>47</v>
      </c>
      <c r="B10" s="112" t="s">
        <v>18</v>
      </c>
      <c r="C10" s="151" t="s">
        <v>48</v>
      </c>
      <c r="D10" s="153" t="s">
        <v>49</v>
      </c>
      <c r="E10" s="114">
        <v>45689</v>
      </c>
      <c r="F10" s="114">
        <v>46021</v>
      </c>
      <c r="G10" s="117" t="s">
        <v>82</v>
      </c>
      <c r="H10" s="146">
        <v>3</v>
      </c>
      <c r="I10" s="97" t="s">
        <v>252</v>
      </c>
      <c r="J10" s="175">
        <f>1/3</f>
        <v>0.33333333333333331</v>
      </c>
      <c r="K10" s="169" t="s">
        <v>289</v>
      </c>
      <c r="L10" s="201" t="s">
        <v>338</v>
      </c>
      <c r="M10" s="41">
        <v>0.67</v>
      </c>
      <c r="N10" s="97" t="s">
        <v>339</v>
      </c>
      <c r="O10" s="154"/>
      <c r="P10" s="154"/>
    </row>
    <row r="11" spans="1:17" ht="210" x14ac:dyDescent="0.2">
      <c r="A11" s="113" t="s">
        <v>50</v>
      </c>
      <c r="B11" s="112" t="s">
        <v>40</v>
      </c>
      <c r="C11" s="151" t="s">
        <v>51</v>
      </c>
      <c r="D11" s="153" t="s">
        <v>52</v>
      </c>
      <c r="E11" s="114">
        <v>45689</v>
      </c>
      <c r="F11" s="114">
        <v>46021</v>
      </c>
      <c r="G11" s="117" t="s">
        <v>82</v>
      </c>
      <c r="H11" s="146">
        <v>3</v>
      </c>
      <c r="I11" s="97" t="s">
        <v>303</v>
      </c>
      <c r="J11" s="41">
        <f>1/3</f>
        <v>0.33333333333333331</v>
      </c>
      <c r="K11" s="169" t="s">
        <v>302</v>
      </c>
      <c r="L11" s="201" t="s">
        <v>340</v>
      </c>
      <c r="M11" s="41">
        <v>0.67</v>
      </c>
      <c r="N11" s="97" t="s">
        <v>341</v>
      </c>
      <c r="O11" s="154"/>
      <c r="P11" s="154"/>
    </row>
    <row r="12" spans="1:17" ht="171.75" customHeight="1" x14ac:dyDescent="0.2">
      <c r="A12" s="155" t="s">
        <v>56</v>
      </c>
      <c r="B12" s="112" t="s">
        <v>41</v>
      </c>
      <c r="C12" s="151" t="s">
        <v>57</v>
      </c>
      <c r="D12" s="153" t="s">
        <v>58</v>
      </c>
      <c r="E12" s="114">
        <v>45717</v>
      </c>
      <c r="F12" s="114">
        <v>46021</v>
      </c>
      <c r="G12" s="117" t="s">
        <v>82</v>
      </c>
      <c r="H12" s="146">
        <v>3</v>
      </c>
      <c r="I12" s="97" t="s">
        <v>304</v>
      </c>
      <c r="J12" s="41">
        <f>1/3</f>
        <v>0.33333333333333331</v>
      </c>
      <c r="K12" s="190" t="s">
        <v>317</v>
      </c>
      <c r="L12" s="90" t="s">
        <v>342</v>
      </c>
      <c r="M12" s="41">
        <v>0.67</v>
      </c>
      <c r="N12" s="97" t="s">
        <v>343</v>
      </c>
      <c r="O12" s="154"/>
      <c r="P12" s="154"/>
    </row>
    <row r="13" spans="1:17" ht="120" x14ac:dyDescent="0.2">
      <c r="A13" s="113" t="s">
        <v>53</v>
      </c>
      <c r="B13" s="112" t="s">
        <v>42</v>
      </c>
      <c r="C13" s="151" t="s">
        <v>54</v>
      </c>
      <c r="D13" s="153" t="s">
        <v>55</v>
      </c>
      <c r="E13" s="114">
        <v>45809</v>
      </c>
      <c r="F13" s="114">
        <v>46022</v>
      </c>
      <c r="G13" s="113" t="s">
        <v>89</v>
      </c>
      <c r="H13" s="145">
        <v>2</v>
      </c>
      <c r="I13" s="97" t="s">
        <v>244</v>
      </c>
      <c r="J13" s="41" t="s">
        <v>243</v>
      </c>
      <c r="K13" s="169" t="s">
        <v>344</v>
      </c>
      <c r="L13" s="206" t="s">
        <v>345</v>
      </c>
      <c r="M13" s="41">
        <v>0.5</v>
      </c>
      <c r="N13" s="97" t="s">
        <v>346</v>
      </c>
      <c r="O13" s="154"/>
      <c r="P13" s="154"/>
    </row>
    <row r="14" spans="1:17" ht="105" customHeight="1" x14ac:dyDescent="0.2">
      <c r="A14" s="310" t="s">
        <v>59</v>
      </c>
      <c r="B14" s="313" t="s">
        <v>15</v>
      </c>
      <c r="C14" s="156" t="s">
        <v>60</v>
      </c>
      <c r="D14" s="157" t="s">
        <v>61</v>
      </c>
      <c r="E14" s="114">
        <v>45838</v>
      </c>
      <c r="F14" s="114">
        <v>46021</v>
      </c>
      <c r="G14" s="117" t="s">
        <v>82</v>
      </c>
      <c r="H14" s="146">
        <v>2</v>
      </c>
      <c r="I14" s="97" t="s">
        <v>244</v>
      </c>
      <c r="J14" s="41" t="s">
        <v>243</v>
      </c>
      <c r="K14" s="169" t="s">
        <v>344</v>
      </c>
      <c r="L14" s="201" t="s">
        <v>347</v>
      </c>
      <c r="M14" s="41">
        <v>0.5</v>
      </c>
      <c r="N14" s="97" t="s">
        <v>348</v>
      </c>
      <c r="O14" s="154"/>
      <c r="P14" s="154"/>
    </row>
    <row r="15" spans="1:17" ht="93.75" customHeight="1" x14ac:dyDescent="0.2">
      <c r="A15" s="311"/>
      <c r="B15" s="313"/>
      <c r="C15" s="158" t="s">
        <v>62</v>
      </c>
      <c r="D15" s="93" t="s">
        <v>63</v>
      </c>
      <c r="E15" s="114">
        <v>45748</v>
      </c>
      <c r="F15" s="114">
        <v>46021</v>
      </c>
      <c r="G15" s="117" t="s">
        <v>82</v>
      </c>
      <c r="H15" s="146">
        <v>3</v>
      </c>
      <c r="I15" s="97" t="s">
        <v>249</v>
      </c>
      <c r="J15" s="41">
        <f>1/3</f>
        <v>0.33333333333333331</v>
      </c>
      <c r="K15" s="301" t="s">
        <v>290</v>
      </c>
      <c r="L15" s="97" t="s">
        <v>349</v>
      </c>
      <c r="M15" s="41">
        <v>0.67</v>
      </c>
      <c r="N15" s="299" t="s">
        <v>351</v>
      </c>
      <c r="O15" s="154"/>
      <c r="P15" s="154"/>
    </row>
    <row r="16" spans="1:17" ht="90" x14ac:dyDescent="0.2">
      <c r="A16" s="311"/>
      <c r="B16" s="313"/>
      <c r="C16" s="158" t="s">
        <v>64</v>
      </c>
      <c r="D16" s="93" t="s">
        <v>65</v>
      </c>
      <c r="E16" s="114">
        <v>45752</v>
      </c>
      <c r="F16" s="114">
        <v>46021</v>
      </c>
      <c r="G16" s="117" t="s">
        <v>82</v>
      </c>
      <c r="H16" s="146">
        <v>3</v>
      </c>
      <c r="I16" s="152" t="s">
        <v>250</v>
      </c>
      <c r="J16" s="41">
        <f>1/3</f>
        <v>0.33333333333333331</v>
      </c>
      <c r="K16" s="302"/>
      <c r="L16" s="152" t="s">
        <v>350</v>
      </c>
      <c r="M16" s="41">
        <v>0.67</v>
      </c>
      <c r="N16" s="300"/>
      <c r="O16" s="154"/>
      <c r="P16" s="154"/>
    </row>
    <row r="17" spans="1:16" ht="165" x14ac:dyDescent="0.2">
      <c r="A17" s="312"/>
      <c r="B17" s="313"/>
      <c r="C17" s="158" t="s">
        <v>66</v>
      </c>
      <c r="D17" s="93" t="s">
        <v>67</v>
      </c>
      <c r="E17" s="114">
        <v>45838</v>
      </c>
      <c r="F17" s="114">
        <v>46021</v>
      </c>
      <c r="G17" s="117" t="s">
        <v>82</v>
      </c>
      <c r="H17" s="146">
        <v>2</v>
      </c>
      <c r="I17" s="97" t="s">
        <v>253</v>
      </c>
      <c r="J17" s="187" t="s">
        <v>243</v>
      </c>
      <c r="K17" s="207" t="s">
        <v>344</v>
      </c>
      <c r="L17" s="206" t="s">
        <v>352</v>
      </c>
      <c r="M17" s="41">
        <v>0.5</v>
      </c>
      <c r="N17" s="97" t="s">
        <v>353</v>
      </c>
      <c r="O17" s="154"/>
      <c r="P17" s="154"/>
    </row>
    <row r="18" spans="1:16" ht="15.75" x14ac:dyDescent="0.25">
      <c r="H18" s="160">
        <f>SUM(H10:H17)</f>
        <v>21</v>
      </c>
      <c r="I18"/>
      <c r="J18" s="98">
        <f xml:space="preserve"> AVERAGE(J9:J17)</f>
        <v>0.33333333333333331</v>
      </c>
      <c r="K18" s="98"/>
      <c r="L18" s="98"/>
      <c r="M18" s="98">
        <f xml:space="preserve"> AVERAGE(M9:M17)</f>
        <v>0.60625000000000007</v>
      </c>
      <c r="N18" s="98"/>
      <c r="O18" s="98"/>
      <c r="P18" s="98" t="e">
        <f xml:space="preserve"> AVERAGE(P9:P17)</f>
        <v>#DIV/0!</v>
      </c>
    </row>
    <row r="19" spans="1:16" ht="15.75" x14ac:dyDescent="0.25">
      <c r="I19"/>
      <c r="J19" s="106"/>
      <c r="K19" s="106"/>
      <c r="L19" s="70"/>
      <c r="M19" s="204"/>
      <c r="N19" s="193"/>
      <c r="O19" s="70"/>
      <c r="P19" s="109"/>
    </row>
    <row r="20" spans="1:16" ht="15.75" x14ac:dyDescent="0.25">
      <c r="I20" s="107" t="s">
        <v>129</v>
      </c>
      <c r="J20" s="70">
        <f>H18</f>
        <v>21</v>
      </c>
      <c r="K20" s="70"/>
      <c r="L20" s="70"/>
      <c r="M20" s="204"/>
      <c r="N20" s="70"/>
      <c r="O20" s="70"/>
      <c r="P20" s="70"/>
    </row>
    <row r="21" spans="1:16" ht="15.75" x14ac:dyDescent="0.25">
      <c r="I21" s="107" t="s">
        <v>232</v>
      </c>
      <c r="J21" s="70">
        <v>5</v>
      </c>
      <c r="K21" s="70"/>
      <c r="L21" s="70"/>
      <c r="M21" s="204">
        <v>8</v>
      </c>
      <c r="N21" s="70"/>
      <c r="O21" s="70"/>
      <c r="P21" s="70"/>
    </row>
    <row r="22" spans="1:16" ht="15.75" x14ac:dyDescent="0.25">
      <c r="I22" s="107" t="s">
        <v>214</v>
      </c>
      <c r="J22" s="100">
        <v>5</v>
      </c>
      <c r="K22" s="100"/>
      <c r="L22" s="100"/>
      <c r="M22" s="202">
        <v>8</v>
      </c>
      <c r="N22" s="100"/>
      <c r="O22" s="100"/>
      <c r="P22" s="100"/>
    </row>
    <row r="23" spans="1:16" ht="15.75" x14ac:dyDescent="0.25">
      <c r="I23" s="107" t="s">
        <v>215</v>
      </c>
      <c r="J23" s="101">
        <f>J22/J20</f>
        <v>0.23809523809523808</v>
      </c>
      <c r="K23" s="101"/>
      <c r="L23" s="101"/>
      <c r="M23" s="203">
        <f>M22/J20</f>
        <v>0.38095238095238093</v>
      </c>
      <c r="N23" s="101"/>
      <c r="O23" s="101"/>
      <c r="P23" s="101">
        <f>P22/J20</f>
        <v>0</v>
      </c>
    </row>
    <row r="24" spans="1:16" ht="15.75" x14ac:dyDescent="0.25">
      <c r="H24" s="229"/>
      <c r="I24"/>
      <c r="J24" s="70"/>
      <c r="K24" s="70"/>
      <c r="L24" s="70"/>
      <c r="M24" s="204"/>
      <c r="N24" s="70"/>
      <c r="O24" s="70"/>
      <c r="P24" s="70"/>
    </row>
    <row r="25" spans="1:16" ht="15.75" x14ac:dyDescent="0.25">
      <c r="I25" s="107" t="s">
        <v>216</v>
      </c>
      <c r="J25" s="102">
        <f>J23+M23+P23</f>
        <v>0.61904761904761907</v>
      </c>
      <c r="K25" s="102"/>
      <c r="L25" s="70"/>
      <c r="M25" s="204"/>
      <c r="N25" s="70"/>
      <c r="O25" s="70"/>
      <c r="P25" s="70"/>
    </row>
    <row r="27" spans="1:16" x14ac:dyDescent="0.2">
      <c r="K27" s="222"/>
    </row>
    <row r="28" spans="1:16" x14ac:dyDescent="0.2">
      <c r="L28" s="223"/>
    </row>
    <row r="30" spans="1:16" x14ac:dyDescent="0.2">
      <c r="K30" s="222">
        <f>J23+M23</f>
        <v>0.61904761904761907</v>
      </c>
    </row>
  </sheetData>
  <mergeCells count="25">
    <mergeCell ref="N15:N16"/>
    <mergeCell ref="K15:K16"/>
    <mergeCell ref="A6:G6"/>
    <mergeCell ref="A1:B2"/>
    <mergeCell ref="C1:F2"/>
    <mergeCell ref="A3:G3"/>
    <mergeCell ref="A5:G5"/>
    <mergeCell ref="A14:A17"/>
    <mergeCell ref="B14:B17"/>
    <mergeCell ref="A8:A9"/>
    <mergeCell ref="B8:B9"/>
    <mergeCell ref="C8:C9"/>
    <mergeCell ref="D8:D9"/>
    <mergeCell ref="E8:E9"/>
    <mergeCell ref="F8:F9"/>
    <mergeCell ref="G8:G9"/>
    <mergeCell ref="O8:O9"/>
    <mergeCell ref="H8:H9"/>
    <mergeCell ref="P8:P9"/>
    <mergeCell ref="I8:I9"/>
    <mergeCell ref="J8:J9"/>
    <mergeCell ref="L8:L9"/>
    <mergeCell ref="M8:M9"/>
    <mergeCell ref="K8:K9"/>
    <mergeCell ref="N8:N9"/>
  </mergeCells>
  <hyperlinks>
    <hyperlink ref="I16" r:id="rId1" display="https://pascualbravo.edu.co/ayuda/p-q-r-d-f/informespqrdf/" xr:uid="{58FCD467-5948-46E6-AAD0-4212D1A57AFE}"/>
    <hyperlink ref="L16" r:id="rId2" display="https://pascualbravo.edu.co/ayuda/p-q-r-d-f/informespqrdf/" xr:uid="{02E85420-103A-4494-8BC7-D0040B661FF6}"/>
  </hyperlinks>
  <pageMargins left="0.7" right="0.7" top="0.75" bottom="0.75" header="0.3" footer="0.3"/>
  <pageSetup paperSize="9" orientation="portrait" r:id="rId3"/>
  <drawing r:id="rId4"/>
  <legacy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7F1D2-00AB-4C26-8135-7794540C1367}">
  <sheetPr>
    <tabColor rgb="FF0070C0"/>
  </sheetPr>
  <dimension ref="A1:O31"/>
  <sheetViews>
    <sheetView showGridLines="0" topLeftCell="B13" zoomScale="60" zoomScaleNormal="60" workbookViewId="0">
      <selection activeCell="L25" sqref="L25"/>
    </sheetView>
  </sheetViews>
  <sheetFormatPr baseColWidth="10" defaultRowHeight="15" x14ac:dyDescent="0.25"/>
  <cols>
    <col min="1" max="1" width="27.42578125" customWidth="1"/>
    <col min="2" max="2" width="10.140625" customWidth="1"/>
    <col min="3" max="3" width="68.28515625" customWidth="1"/>
    <col min="4" max="4" width="43" customWidth="1"/>
    <col min="5" max="5" width="20" customWidth="1"/>
    <col min="6" max="6" width="17.140625" customWidth="1"/>
    <col min="7" max="7" width="37.85546875" customWidth="1"/>
    <col min="8" max="8" width="16.85546875" style="136" customWidth="1"/>
    <col min="9" max="9" width="43.140625" style="17" customWidth="1"/>
    <col min="10" max="10" width="17.140625" customWidth="1"/>
    <col min="11" max="11" width="44.7109375" style="17" customWidth="1"/>
    <col min="12" max="12" width="33.42578125" customWidth="1"/>
    <col min="13" max="13" width="15.85546875" customWidth="1"/>
    <col min="14" max="14" width="38.7109375" customWidth="1"/>
  </cols>
  <sheetData>
    <row r="1" spans="1:15" ht="37.5" customHeight="1" x14ac:dyDescent="0.25">
      <c r="A1" s="318"/>
      <c r="B1" s="309"/>
      <c r="C1" s="321" t="s">
        <v>10</v>
      </c>
      <c r="D1" s="322"/>
      <c r="E1" s="322"/>
      <c r="F1" s="322"/>
      <c r="G1" s="82" t="s">
        <v>234</v>
      </c>
      <c r="H1" s="144"/>
      <c r="I1" s="28"/>
      <c r="J1" s="2"/>
      <c r="K1" s="28"/>
      <c r="L1" s="2"/>
      <c r="M1" s="2"/>
      <c r="N1" s="110"/>
      <c r="O1" s="2"/>
    </row>
    <row r="2" spans="1:15" ht="37.5" customHeight="1" x14ac:dyDescent="0.25">
      <c r="A2" s="319"/>
      <c r="B2" s="320"/>
      <c r="C2" s="322"/>
      <c r="D2" s="322"/>
      <c r="E2" s="322"/>
      <c r="F2" s="322"/>
      <c r="G2" s="82" t="s">
        <v>233</v>
      </c>
      <c r="H2" s="144"/>
      <c r="I2" s="28"/>
      <c r="J2" s="2"/>
      <c r="K2" s="28"/>
      <c r="L2" s="2"/>
      <c r="M2" s="2"/>
      <c r="N2" s="110"/>
      <c r="O2" s="2"/>
    </row>
    <row r="3" spans="1:15" ht="15.75" x14ac:dyDescent="0.25">
      <c r="A3" s="246"/>
      <c r="B3" s="246"/>
      <c r="C3" s="246"/>
      <c r="D3" s="246"/>
      <c r="E3" s="246"/>
      <c r="F3" s="246"/>
      <c r="G3" s="309"/>
      <c r="H3" s="142"/>
      <c r="I3" s="28"/>
      <c r="J3" s="2"/>
      <c r="K3" s="28"/>
      <c r="L3" s="2"/>
      <c r="M3" s="2"/>
      <c r="N3" s="110"/>
      <c r="O3" s="2"/>
    </row>
    <row r="4" spans="1:15" ht="32.25" customHeight="1" x14ac:dyDescent="0.25">
      <c r="A4" s="23" t="s">
        <v>11</v>
      </c>
      <c r="B4" s="26">
        <v>2025</v>
      </c>
      <c r="C4" s="24"/>
      <c r="D4" s="23"/>
      <c r="E4" s="23"/>
      <c r="F4" s="23"/>
      <c r="G4" s="25"/>
      <c r="H4" s="25"/>
      <c r="I4" s="2"/>
      <c r="J4" s="2"/>
      <c r="K4" s="2"/>
      <c r="L4" s="2"/>
      <c r="M4" s="2"/>
      <c r="N4" s="110"/>
      <c r="O4" s="2"/>
    </row>
    <row r="5" spans="1:15" ht="8.25" customHeight="1" x14ac:dyDescent="0.25">
      <c r="A5" s="323"/>
      <c r="B5" s="323"/>
      <c r="C5" s="323"/>
      <c r="D5" s="323"/>
      <c r="E5" s="323"/>
      <c r="F5" s="323"/>
      <c r="G5" s="323"/>
      <c r="I5" s="28"/>
      <c r="J5" s="2"/>
      <c r="K5" s="28"/>
      <c r="L5" s="2"/>
      <c r="M5" s="2"/>
      <c r="N5" s="110"/>
      <c r="O5" s="2"/>
    </row>
    <row r="6" spans="1:15" ht="24" customHeight="1" x14ac:dyDescent="0.25">
      <c r="A6" s="324" t="s">
        <v>237</v>
      </c>
      <c r="B6" s="324"/>
      <c r="C6" s="324"/>
      <c r="D6" s="324"/>
      <c r="E6" s="324"/>
      <c r="F6" s="324"/>
      <c r="G6" s="324"/>
      <c r="H6" s="137"/>
      <c r="I6" s="28"/>
      <c r="J6" s="2"/>
      <c r="K6" s="28"/>
      <c r="L6" s="2"/>
      <c r="M6" s="2"/>
      <c r="N6" s="110"/>
      <c r="O6" s="2"/>
    </row>
    <row r="7" spans="1:15" ht="15" customHeight="1" x14ac:dyDescent="0.25">
      <c r="A7" s="317"/>
      <c r="B7" s="317"/>
      <c r="C7" s="317"/>
      <c r="D7" s="317"/>
      <c r="E7" s="317"/>
      <c r="F7" s="317"/>
      <c r="G7" s="317"/>
      <c r="H7" s="143"/>
      <c r="I7" s="28"/>
      <c r="J7" s="2"/>
      <c r="K7" s="28"/>
      <c r="L7" s="2"/>
      <c r="M7" s="2"/>
      <c r="N7" s="110"/>
      <c r="O7" s="2"/>
    </row>
    <row r="8" spans="1:15" ht="95.25" customHeight="1" x14ac:dyDescent="0.25">
      <c r="A8" s="149" t="s">
        <v>23</v>
      </c>
      <c r="B8" s="135" t="s">
        <v>22</v>
      </c>
      <c r="C8" s="148" t="s">
        <v>13</v>
      </c>
      <c r="D8" s="148" t="s">
        <v>21</v>
      </c>
      <c r="E8" s="135" t="s">
        <v>20</v>
      </c>
      <c r="F8" s="135" t="s">
        <v>19</v>
      </c>
      <c r="G8" s="135" t="s">
        <v>14</v>
      </c>
      <c r="H8" s="135" t="s">
        <v>245</v>
      </c>
      <c r="I8" s="22" t="s">
        <v>74</v>
      </c>
      <c r="J8" s="22" t="s">
        <v>75</v>
      </c>
      <c r="K8" s="22" t="s">
        <v>276</v>
      </c>
      <c r="L8" s="22" t="s">
        <v>355</v>
      </c>
      <c r="M8" s="22" t="s">
        <v>356</v>
      </c>
      <c r="N8" s="22" t="s">
        <v>318</v>
      </c>
    </row>
    <row r="9" spans="1:15" ht="80.25" customHeight="1" x14ac:dyDescent="0.25">
      <c r="A9" s="314" t="s">
        <v>164</v>
      </c>
      <c r="B9" s="112" t="s">
        <v>18</v>
      </c>
      <c r="C9" s="113" t="s">
        <v>165</v>
      </c>
      <c r="D9" s="113" t="s">
        <v>166</v>
      </c>
      <c r="E9" s="114">
        <v>45901</v>
      </c>
      <c r="F9" s="114">
        <v>45930</v>
      </c>
      <c r="G9" s="113" t="s">
        <v>159</v>
      </c>
      <c r="H9" s="145">
        <v>1</v>
      </c>
      <c r="I9" s="97" t="s">
        <v>244</v>
      </c>
      <c r="J9" s="41" t="s">
        <v>243</v>
      </c>
      <c r="K9" s="97" t="s">
        <v>354</v>
      </c>
      <c r="L9" s="97" t="s">
        <v>244</v>
      </c>
      <c r="M9" s="41" t="s">
        <v>243</v>
      </c>
      <c r="N9" s="97" t="s">
        <v>354</v>
      </c>
    </row>
    <row r="10" spans="1:15" ht="90" x14ac:dyDescent="0.25">
      <c r="A10" s="315"/>
      <c r="B10" s="112" t="s">
        <v>167</v>
      </c>
      <c r="C10" s="113" t="s">
        <v>357</v>
      </c>
      <c r="D10" s="113" t="s">
        <v>168</v>
      </c>
      <c r="E10" s="114">
        <v>45689</v>
      </c>
      <c r="F10" s="114">
        <v>45899</v>
      </c>
      <c r="G10" s="113" t="s">
        <v>159</v>
      </c>
      <c r="H10" s="145">
        <v>1</v>
      </c>
      <c r="I10" s="97" t="s">
        <v>244</v>
      </c>
      <c r="J10" s="41" t="s">
        <v>243</v>
      </c>
      <c r="K10" s="97" t="s">
        <v>358</v>
      </c>
      <c r="L10" s="169" t="s">
        <v>359</v>
      </c>
      <c r="M10" s="209">
        <v>1</v>
      </c>
      <c r="N10" s="208"/>
    </row>
    <row r="11" spans="1:15" ht="75" x14ac:dyDescent="0.25">
      <c r="A11" s="315"/>
      <c r="B11" s="112" t="s">
        <v>169</v>
      </c>
      <c r="C11" s="113" t="s">
        <v>170</v>
      </c>
      <c r="D11" s="113" t="s">
        <v>386</v>
      </c>
      <c r="E11" s="114">
        <v>45748</v>
      </c>
      <c r="F11" s="114">
        <v>46021</v>
      </c>
      <c r="G11" s="113" t="s">
        <v>159</v>
      </c>
      <c r="H11" s="145">
        <v>2</v>
      </c>
      <c r="I11" s="97" t="s">
        <v>247</v>
      </c>
      <c r="J11" s="41" t="s">
        <v>243</v>
      </c>
      <c r="K11" s="97" t="s">
        <v>358</v>
      </c>
      <c r="L11" s="169" t="s">
        <v>360</v>
      </c>
      <c r="M11" s="209">
        <v>0.5</v>
      </c>
      <c r="N11" s="90" t="s">
        <v>361</v>
      </c>
    </row>
    <row r="12" spans="1:15" ht="153" customHeight="1" x14ac:dyDescent="0.25">
      <c r="A12" s="315"/>
      <c r="B12" s="112" t="s">
        <v>171</v>
      </c>
      <c r="C12" s="113" t="s">
        <v>172</v>
      </c>
      <c r="D12" s="186" t="s">
        <v>300</v>
      </c>
      <c r="E12" s="114">
        <v>45748</v>
      </c>
      <c r="F12" s="114">
        <v>46022</v>
      </c>
      <c r="G12" s="113" t="s">
        <v>173</v>
      </c>
      <c r="H12" s="145">
        <v>3</v>
      </c>
      <c r="I12" s="152" t="s">
        <v>301</v>
      </c>
      <c r="J12" s="41">
        <f>1/3</f>
        <v>0.33333333333333331</v>
      </c>
      <c r="K12" s="183" t="s">
        <v>293</v>
      </c>
      <c r="L12" s="140" t="s">
        <v>362</v>
      </c>
      <c r="M12" s="150">
        <v>0.67</v>
      </c>
      <c r="N12" s="97" t="s">
        <v>363</v>
      </c>
    </row>
    <row r="13" spans="1:15" ht="83.25" customHeight="1" x14ac:dyDescent="0.25">
      <c r="A13" s="315"/>
      <c r="B13" s="112" t="s">
        <v>174</v>
      </c>
      <c r="C13" s="113" t="s">
        <v>175</v>
      </c>
      <c r="D13" s="113" t="s">
        <v>176</v>
      </c>
      <c r="E13" s="114">
        <v>45748</v>
      </c>
      <c r="F13" s="114">
        <v>46022</v>
      </c>
      <c r="G13" s="113" t="s">
        <v>173</v>
      </c>
      <c r="H13" s="145">
        <v>3</v>
      </c>
      <c r="I13" s="97" t="s">
        <v>246</v>
      </c>
      <c r="J13" s="41">
        <v>0</v>
      </c>
      <c r="K13" s="97" t="s">
        <v>358</v>
      </c>
      <c r="L13" s="97" t="s">
        <v>364</v>
      </c>
      <c r="M13" s="150">
        <v>0</v>
      </c>
      <c r="N13" s="97" t="s">
        <v>354</v>
      </c>
    </row>
    <row r="14" spans="1:15" ht="91.5" customHeight="1" x14ac:dyDescent="0.25">
      <c r="A14" s="315"/>
      <c r="B14" s="112" t="s">
        <v>177</v>
      </c>
      <c r="C14" s="113" t="s">
        <v>178</v>
      </c>
      <c r="D14" s="113" t="s">
        <v>179</v>
      </c>
      <c r="E14" s="114">
        <v>45748</v>
      </c>
      <c r="F14" s="114">
        <v>46022</v>
      </c>
      <c r="G14" s="113" t="s">
        <v>180</v>
      </c>
      <c r="H14" s="145">
        <v>1</v>
      </c>
      <c r="I14" s="97" t="s">
        <v>247</v>
      </c>
      <c r="J14" s="41" t="s">
        <v>243</v>
      </c>
      <c r="K14" s="97" t="s">
        <v>354</v>
      </c>
      <c r="L14" s="97" t="s">
        <v>365</v>
      </c>
      <c r="M14" s="194" t="s">
        <v>366</v>
      </c>
      <c r="N14" s="97" t="s">
        <v>354</v>
      </c>
    </row>
    <row r="15" spans="1:15" ht="146.25" customHeight="1" x14ac:dyDescent="0.25">
      <c r="A15" s="316"/>
      <c r="B15" s="112" t="s">
        <v>181</v>
      </c>
      <c r="C15" s="113" t="s">
        <v>182</v>
      </c>
      <c r="D15" s="113" t="s">
        <v>183</v>
      </c>
      <c r="E15" s="114">
        <v>45689</v>
      </c>
      <c r="F15" s="114">
        <v>46022</v>
      </c>
      <c r="G15" s="113" t="s">
        <v>184</v>
      </c>
      <c r="H15" s="145">
        <v>3</v>
      </c>
      <c r="I15" s="97" t="s">
        <v>248</v>
      </c>
      <c r="J15" s="150">
        <f>1/3</f>
        <v>0.33333333333333331</v>
      </c>
      <c r="K15" s="97" t="s">
        <v>292</v>
      </c>
      <c r="L15" s="97" t="s">
        <v>248</v>
      </c>
      <c r="M15" s="150">
        <v>0.67</v>
      </c>
      <c r="N15" s="97" t="s">
        <v>367</v>
      </c>
    </row>
    <row r="16" spans="1:15" ht="60" customHeight="1" x14ac:dyDescent="0.25">
      <c r="A16" s="115" t="s">
        <v>17</v>
      </c>
      <c r="B16" s="116" t="s">
        <v>40</v>
      </c>
      <c r="C16" s="117" t="s">
        <v>90</v>
      </c>
      <c r="D16" s="117" t="s">
        <v>91</v>
      </c>
      <c r="E16" s="118">
        <v>45752</v>
      </c>
      <c r="F16" s="118">
        <v>46021</v>
      </c>
      <c r="G16" s="117" t="s">
        <v>82</v>
      </c>
      <c r="H16" s="146">
        <v>3</v>
      </c>
      <c r="I16" s="152" t="s">
        <v>250</v>
      </c>
      <c r="J16" s="150">
        <f>1/3</f>
        <v>0.33333333333333331</v>
      </c>
      <c r="K16" s="170" t="s">
        <v>290</v>
      </c>
      <c r="L16" s="152" t="s">
        <v>350</v>
      </c>
      <c r="M16" s="210">
        <v>0.67</v>
      </c>
      <c r="N16" s="211" t="s">
        <v>351</v>
      </c>
    </row>
    <row r="17" spans="1:14" ht="87" customHeight="1" x14ac:dyDescent="0.25">
      <c r="A17" s="115" t="s">
        <v>16</v>
      </c>
      <c r="B17" s="116" t="s">
        <v>41</v>
      </c>
      <c r="C17" s="151" t="s">
        <v>81</v>
      </c>
      <c r="D17" s="151" t="s">
        <v>81</v>
      </c>
      <c r="E17" s="118">
        <v>45839</v>
      </c>
      <c r="F17" s="118">
        <v>45868</v>
      </c>
      <c r="G17" s="117" t="s">
        <v>83</v>
      </c>
      <c r="H17" s="146">
        <v>1</v>
      </c>
      <c r="I17" s="97" t="s">
        <v>244</v>
      </c>
      <c r="J17" s="41" t="s">
        <v>243</v>
      </c>
      <c r="K17" s="97" t="s">
        <v>358</v>
      </c>
      <c r="L17" s="171" t="s">
        <v>368</v>
      </c>
      <c r="M17" s="210">
        <v>1</v>
      </c>
      <c r="N17" s="211" t="s">
        <v>369</v>
      </c>
    </row>
    <row r="18" spans="1:14" ht="135" x14ac:dyDescent="0.25">
      <c r="A18" s="119" t="s">
        <v>220</v>
      </c>
      <c r="B18" s="112" t="s">
        <v>42</v>
      </c>
      <c r="C18" s="220" t="s">
        <v>223</v>
      </c>
      <c r="D18" s="113" t="s">
        <v>221</v>
      </c>
      <c r="E18" s="114">
        <v>45323</v>
      </c>
      <c r="F18" s="114">
        <v>45656</v>
      </c>
      <c r="G18" s="120" t="s">
        <v>222</v>
      </c>
      <c r="H18" s="147">
        <v>3</v>
      </c>
      <c r="I18" s="139" t="s">
        <v>251</v>
      </c>
      <c r="J18" s="150">
        <f>1/3</f>
        <v>0.33333333333333331</v>
      </c>
      <c r="K18" s="139" t="s">
        <v>291</v>
      </c>
      <c r="L18" s="212" t="s">
        <v>370</v>
      </c>
      <c r="M18" s="210">
        <v>0.67</v>
      </c>
      <c r="N18" s="211" t="s">
        <v>387</v>
      </c>
    </row>
    <row r="19" spans="1:14" ht="114.75" customHeight="1" x14ac:dyDescent="0.25">
      <c r="A19" s="119" t="s">
        <v>185</v>
      </c>
      <c r="B19" s="112" t="s">
        <v>15</v>
      </c>
      <c r="C19" s="113" t="s">
        <v>186</v>
      </c>
      <c r="D19" s="113" t="s">
        <v>388</v>
      </c>
      <c r="E19" s="114">
        <v>45901</v>
      </c>
      <c r="F19" s="114">
        <v>46006</v>
      </c>
      <c r="G19" s="113" t="s">
        <v>159</v>
      </c>
      <c r="H19" s="145">
        <v>1</v>
      </c>
      <c r="I19" s="97" t="s">
        <v>244</v>
      </c>
      <c r="J19" s="41" t="s">
        <v>243</v>
      </c>
      <c r="K19" s="97" t="s">
        <v>354</v>
      </c>
      <c r="L19" s="88" t="s">
        <v>389</v>
      </c>
      <c r="M19" s="221" t="s">
        <v>366</v>
      </c>
      <c r="N19" s="168" t="s">
        <v>354</v>
      </c>
    </row>
    <row r="20" spans="1:14" ht="15.75" x14ac:dyDescent="0.25">
      <c r="A20" s="18"/>
      <c r="B20" s="18"/>
      <c r="C20" s="18"/>
      <c r="D20" s="18"/>
      <c r="E20" s="18"/>
      <c r="F20" s="18"/>
      <c r="H20" s="136">
        <f>SUM(H9:H19)</f>
        <v>22</v>
      </c>
      <c r="I20"/>
      <c r="J20" s="98">
        <f xml:space="preserve"> AVERAGE(J11:J19)</f>
        <v>0.26666666666666666</v>
      </c>
      <c r="K20" s="98"/>
      <c r="L20" s="98">
        <v>0.65</v>
      </c>
      <c r="M20" s="98"/>
      <c r="N20" s="98"/>
    </row>
    <row r="21" spans="1:14" ht="15.75" x14ac:dyDescent="0.25">
      <c r="I21"/>
      <c r="J21" s="106"/>
      <c r="K21" s="70"/>
      <c r="L21" s="109"/>
      <c r="M21" s="70"/>
      <c r="N21" s="70"/>
    </row>
    <row r="22" spans="1:14" ht="15.75" x14ac:dyDescent="0.25">
      <c r="I22" s="107" t="s">
        <v>129</v>
      </c>
      <c r="J22" s="70">
        <f>H20</f>
        <v>22</v>
      </c>
      <c r="K22" s="70"/>
      <c r="L22" s="70"/>
      <c r="M22" s="70"/>
      <c r="N22" s="70"/>
    </row>
    <row r="23" spans="1:14" ht="15.75" x14ac:dyDescent="0.25">
      <c r="I23" s="107" t="s">
        <v>232</v>
      </c>
      <c r="J23" s="70">
        <v>5</v>
      </c>
      <c r="K23" s="70"/>
      <c r="L23" s="70">
        <v>8</v>
      </c>
      <c r="M23" s="70"/>
      <c r="N23" s="70"/>
    </row>
    <row r="24" spans="1:14" ht="15.75" x14ac:dyDescent="0.25">
      <c r="I24" s="107" t="s">
        <v>214</v>
      </c>
      <c r="J24" s="100">
        <v>4</v>
      </c>
      <c r="K24" s="100"/>
      <c r="L24" s="100">
        <v>7</v>
      </c>
      <c r="M24" s="100"/>
      <c r="N24" s="100"/>
    </row>
    <row r="25" spans="1:14" ht="15.75" x14ac:dyDescent="0.25">
      <c r="I25" s="107" t="s">
        <v>215</v>
      </c>
      <c r="J25" s="101">
        <f>J24/J22</f>
        <v>0.18181818181818182</v>
      </c>
      <c r="K25" s="101"/>
      <c r="L25" s="101">
        <f>L24/J22</f>
        <v>0.31818181818181818</v>
      </c>
      <c r="M25" s="101"/>
      <c r="N25" s="101"/>
    </row>
    <row r="26" spans="1:14" ht="15.75" x14ac:dyDescent="0.25">
      <c r="I26"/>
      <c r="J26" s="70"/>
      <c r="K26" s="70"/>
      <c r="L26" s="70"/>
      <c r="M26" s="70"/>
      <c r="N26" s="70"/>
    </row>
    <row r="27" spans="1:14" ht="15.75" x14ac:dyDescent="0.25">
      <c r="I27" s="107" t="s">
        <v>216</v>
      </c>
      <c r="J27" s="102">
        <f>J25+L25</f>
        <v>0.5</v>
      </c>
      <c r="K27" s="70"/>
      <c r="L27" s="225"/>
      <c r="M27" s="70"/>
      <c r="N27" s="70"/>
    </row>
    <row r="29" spans="1:14" x14ac:dyDescent="0.25">
      <c r="K29" s="226"/>
    </row>
    <row r="30" spans="1:14" x14ac:dyDescent="0.25">
      <c r="L30" s="192"/>
    </row>
    <row r="31" spans="1:14" x14ac:dyDescent="0.25">
      <c r="K31" s="224"/>
    </row>
  </sheetData>
  <mergeCells count="7">
    <mergeCell ref="A9:A15"/>
    <mergeCell ref="A7:G7"/>
    <mergeCell ref="A1:B2"/>
    <mergeCell ref="C1:F2"/>
    <mergeCell ref="A3:G3"/>
    <mergeCell ref="A5:G5"/>
    <mergeCell ref="A6:G6"/>
  </mergeCells>
  <dataValidations count="1">
    <dataValidation type="textLength" operator="lessThan" allowBlank="1" showInputMessage="1" showErrorMessage="1" promptTitle="Características" prompt="Ingresar en no más de 200 caracteres una descripción de los bienes o servicios" sqref="C17:D17" xr:uid="{D2D99B71-8B39-405F-9AEC-EF1FBD388097}">
      <formula1>200</formula1>
    </dataValidation>
  </dataValidations>
  <hyperlinks>
    <hyperlink ref="I12" r:id="rId1" display="https://datos.gov.co/browse?q=pascual+bravo&amp;sortBy=relevance&amp;page=1&amp;pageSize=20" xr:uid="{50E5922E-CF1E-4216-B1B7-C427806AC2ED}"/>
    <hyperlink ref="I16" r:id="rId2" display="https://pascualbravo.edu.co/ayuda/p-q-r-d-f/informespqrdf/" xr:uid="{01DCA5F6-9D6F-4F82-982A-7738EA87A68D}"/>
    <hyperlink ref="L12" r:id="rId3" display="https://datos.gov.co/browse?q=pascual+bravo&amp;sortBy=relevance&amp;page=1&amp;pageSize=20" xr:uid="{FCAC0D9F-E9F0-4EB5-961D-4EEEC3B505A9}"/>
    <hyperlink ref="L16" r:id="rId4" display="https://pascualbravo.edu.co/ayuda/p-q-r-d-f/informespqrdf/" xr:uid="{A8269B51-4031-4E74-81A3-F9E7227F29BA}"/>
  </hyperlinks>
  <pageMargins left="0.7" right="0.7" top="0.75" bottom="0.75" header="0.3" footer="0.3"/>
  <pageSetup paperSize="9" orientation="portrait" r:id="rId5"/>
  <drawing r:id="rId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B0DE8-6DE8-499E-9DC4-50AAE0A85CFF}">
  <sheetPr>
    <tabColor rgb="FF0070C0"/>
  </sheetPr>
  <dimension ref="A1:AB995"/>
  <sheetViews>
    <sheetView showGridLines="0" topLeftCell="O7" zoomScale="60" zoomScaleNormal="60" workbookViewId="0">
      <selection activeCell="W21" sqref="W21"/>
    </sheetView>
  </sheetViews>
  <sheetFormatPr baseColWidth="10" defaultColWidth="14.42578125" defaultRowHeight="15" customHeight="1" x14ac:dyDescent="0.25"/>
  <cols>
    <col min="1" max="1" width="46.5703125" style="55" customWidth="1"/>
    <col min="2" max="2" width="52.28515625" style="55" customWidth="1"/>
    <col min="3" max="3" width="40.140625" style="55" customWidth="1"/>
    <col min="4" max="5" width="37.7109375" style="55" customWidth="1"/>
    <col min="6" max="6" width="7.5703125" style="55" customWidth="1"/>
    <col min="7" max="13" width="7.42578125" style="55" customWidth="1"/>
    <col min="14" max="17" width="8.85546875" style="55" customWidth="1"/>
    <col min="18" max="18" width="42.85546875" style="55" customWidth="1"/>
    <col min="19" max="19" width="17.140625" style="55" customWidth="1"/>
    <col min="20" max="20" width="33.140625" style="213" customWidth="1"/>
    <col min="21" max="21" width="42.85546875" style="55" customWidth="1"/>
    <col min="22" max="22" width="17.140625" style="55" customWidth="1"/>
    <col min="23" max="23" width="43.140625" style="198" customWidth="1"/>
    <col min="24" max="24" width="42.85546875" style="55" customWidth="1"/>
    <col min="25" max="25" width="17.140625" style="55" customWidth="1"/>
    <col min="26" max="16384" width="14.42578125" style="55"/>
  </cols>
  <sheetData>
    <row r="1" spans="1:28" ht="37.5" customHeight="1" x14ac:dyDescent="0.25">
      <c r="A1" s="53"/>
      <c r="B1" s="325" t="s">
        <v>12</v>
      </c>
      <c r="C1" s="326"/>
      <c r="D1" s="326"/>
      <c r="E1" s="326"/>
      <c r="F1" s="326"/>
      <c r="G1" s="326"/>
      <c r="H1" s="326"/>
      <c r="I1" s="326"/>
      <c r="J1" s="326"/>
      <c r="K1" s="326"/>
      <c r="L1" s="326"/>
      <c r="M1" s="326"/>
      <c r="N1" s="327"/>
      <c r="O1" s="331" t="s">
        <v>234</v>
      </c>
      <c r="P1" s="332"/>
      <c r="Q1" s="333"/>
      <c r="R1" s="54"/>
      <c r="S1" s="54"/>
      <c r="T1" s="54"/>
      <c r="U1" s="54"/>
      <c r="V1" s="54"/>
      <c r="W1" s="54"/>
      <c r="X1" s="54"/>
      <c r="Y1" s="54"/>
      <c r="Z1" s="54"/>
      <c r="AA1" s="54"/>
      <c r="AB1" s="54"/>
    </row>
    <row r="2" spans="1:28" ht="37.5" customHeight="1" x14ac:dyDescent="0.25">
      <c r="A2" s="56"/>
      <c r="B2" s="328"/>
      <c r="C2" s="329"/>
      <c r="D2" s="329"/>
      <c r="E2" s="329"/>
      <c r="F2" s="329"/>
      <c r="G2" s="329"/>
      <c r="H2" s="329"/>
      <c r="I2" s="329"/>
      <c r="J2" s="329"/>
      <c r="K2" s="329"/>
      <c r="L2" s="329"/>
      <c r="M2" s="329"/>
      <c r="N2" s="330"/>
      <c r="O2" s="331" t="s">
        <v>233</v>
      </c>
      <c r="P2" s="332"/>
      <c r="Q2" s="333"/>
      <c r="R2" s="54"/>
      <c r="S2" s="54"/>
      <c r="T2" s="54"/>
      <c r="U2" s="54"/>
      <c r="V2" s="54"/>
      <c r="W2" s="54"/>
      <c r="X2" s="54"/>
      <c r="Y2" s="54"/>
      <c r="Z2" s="54"/>
      <c r="AA2" s="54"/>
      <c r="AB2" s="54"/>
    </row>
    <row r="3" spans="1:28" ht="13.5" customHeight="1" x14ac:dyDescent="0.25">
      <c r="A3" s="334"/>
      <c r="B3" s="335"/>
      <c r="C3" s="335"/>
      <c r="D3" s="335"/>
      <c r="E3" s="335"/>
      <c r="F3" s="335"/>
      <c r="G3" s="335"/>
      <c r="H3" s="335"/>
      <c r="I3" s="335"/>
      <c r="J3" s="335"/>
      <c r="K3" s="335"/>
      <c r="L3" s="335"/>
      <c r="M3" s="335"/>
      <c r="N3" s="335"/>
      <c r="O3" s="335"/>
      <c r="P3" s="335"/>
      <c r="Q3" s="335"/>
      <c r="R3" s="57"/>
      <c r="S3" s="57"/>
      <c r="T3" s="57"/>
      <c r="U3" s="57"/>
      <c r="V3" s="57"/>
      <c r="W3" s="57"/>
      <c r="X3" s="57"/>
      <c r="Y3" s="57"/>
      <c r="Z3" s="57"/>
      <c r="AA3" s="57"/>
      <c r="AB3" s="57"/>
    </row>
    <row r="4" spans="1:28" s="111" customFormat="1" ht="30" customHeight="1" x14ac:dyDescent="0.25">
      <c r="A4" s="23" t="s">
        <v>11</v>
      </c>
      <c r="B4" s="27">
        <v>2025</v>
      </c>
      <c r="C4" s="23"/>
      <c r="D4" s="23"/>
      <c r="E4" s="23"/>
      <c r="F4" s="23"/>
      <c r="G4" s="25"/>
      <c r="H4" s="110"/>
      <c r="I4" s="110"/>
      <c r="J4" s="110"/>
      <c r="K4" s="110"/>
      <c r="L4" s="110"/>
      <c r="M4" s="110"/>
      <c r="R4" s="57"/>
      <c r="S4" s="57"/>
      <c r="T4" s="57"/>
      <c r="U4" s="57"/>
      <c r="V4" s="57"/>
      <c r="W4" s="57"/>
      <c r="X4" s="57"/>
      <c r="Y4" s="57"/>
      <c r="Z4" s="57"/>
      <c r="AA4" s="57"/>
      <c r="AB4" s="57"/>
    </row>
    <row r="5" spans="1:28" s="111" customFormat="1" ht="13.5" customHeight="1" x14ac:dyDescent="0.25">
      <c r="A5" s="251"/>
      <c r="B5" s="252"/>
      <c r="C5" s="252"/>
      <c r="D5" s="252"/>
      <c r="E5" s="252"/>
      <c r="F5" s="252"/>
      <c r="G5" s="252"/>
      <c r="H5" s="252"/>
      <c r="I5" s="252"/>
      <c r="J5" s="252"/>
      <c r="K5" s="252"/>
      <c r="L5" s="252"/>
      <c r="M5" s="252"/>
      <c r="R5" s="57"/>
      <c r="S5" s="57"/>
      <c r="T5" s="57"/>
      <c r="U5" s="57"/>
      <c r="V5" s="57"/>
      <c r="W5" s="57"/>
      <c r="X5" s="57"/>
      <c r="Y5" s="57"/>
      <c r="Z5" s="57"/>
      <c r="AA5" s="57"/>
      <c r="AB5" s="57"/>
    </row>
    <row r="6" spans="1:28" s="111" customFormat="1" ht="30" customHeight="1" x14ac:dyDescent="0.25">
      <c r="A6" s="253" t="s">
        <v>238</v>
      </c>
      <c r="B6" s="266"/>
      <c r="C6" s="266"/>
      <c r="D6" s="266"/>
      <c r="E6" s="266"/>
      <c r="F6" s="266"/>
      <c r="G6" s="266"/>
      <c r="H6" s="266"/>
      <c r="I6" s="266"/>
      <c r="J6" s="266"/>
      <c r="K6" s="266"/>
      <c r="L6" s="266"/>
      <c r="M6" s="266"/>
      <c r="N6" s="266"/>
      <c r="O6" s="266"/>
      <c r="P6" s="266"/>
      <c r="Q6" s="266"/>
      <c r="R6" s="57"/>
      <c r="S6" s="57"/>
      <c r="T6" s="57"/>
      <c r="U6" s="57"/>
      <c r="V6" s="57"/>
      <c r="W6" s="57"/>
      <c r="X6" s="57"/>
      <c r="Y6" s="57"/>
      <c r="Z6" s="57"/>
      <c r="AA6" s="57"/>
      <c r="AB6" s="57"/>
    </row>
    <row r="7" spans="1:28" ht="17.25" customHeight="1" x14ac:dyDescent="0.25">
      <c r="A7" s="58"/>
      <c r="B7" s="58"/>
      <c r="C7" s="58"/>
      <c r="D7" s="58"/>
      <c r="E7" s="58"/>
      <c r="F7" s="59"/>
      <c r="G7" s="59"/>
      <c r="H7" s="59"/>
      <c r="I7" s="59"/>
      <c r="J7" s="59"/>
      <c r="K7" s="59"/>
      <c r="L7" s="59"/>
      <c r="M7" s="59"/>
      <c r="N7" s="59"/>
      <c r="O7" s="59"/>
      <c r="P7" s="59"/>
      <c r="Q7" s="59"/>
      <c r="R7" s="60"/>
      <c r="S7" s="60"/>
      <c r="T7" s="60"/>
      <c r="U7" s="60"/>
      <c r="V7" s="60"/>
      <c r="W7" s="60"/>
      <c r="X7" s="60"/>
      <c r="Y7" s="60"/>
      <c r="Z7" s="60"/>
      <c r="AA7" s="60"/>
      <c r="AB7" s="60"/>
    </row>
    <row r="8" spans="1:28" ht="22.5" customHeight="1" x14ac:dyDescent="0.25">
      <c r="A8" s="352" t="s">
        <v>92</v>
      </c>
      <c r="B8" s="352" t="s">
        <v>93</v>
      </c>
      <c r="C8" s="352" t="s">
        <v>94</v>
      </c>
      <c r="D8" s="352" t="s">
        <v>95</v>
      </c>
      <c r="E8" s="352" t="s">
        <v>96</v>
      </c>
      <c r="F8" s="338" t="s">
        <v>97</v>
      </c>
      <c r="G8" s="339"/>
      <c r="H8" s="339"/>
      <c r="I8" s="339"/>
      <c r="J8" s="339"/>
      <c r="K8" s="339"/>
      <c r="L8" s="339"/>
      <c r="M8" s="339"/>
      <c r="N8" s="339"/>
      <c r="O8" s="339"/>
      <c r="P8" s="339"/>
      <c r="Q8" s="340"/>
      <c r="R8" s="336" t="s">
        <v>74</v>
      </c>
      <c r="S8" s="289" t="s">
        <v>75</v>
      </c>
      <c r="T8" s="289" t="s">
        <v>276</v>
      </c>
      <c r="U8" s="289" t="s">
        <v>76</v>
      </c>
      <c r="V8" s="289" t="s">
        <v>77</v>
      </c>
      <c r="W8" s="289" t="s">
        <v>318</v>
      </c>
      <c r="X8" s="289" t="s">
        <v>78</v>
      </c>
      <c r="Y8" s="289" t="s">
        <v>79</v>
      </c>
      <c r="Z8" s="60"/>
      <c r="AA8" s="60"/>
      <c r="AB8" s="60"/>
    </row>
    <row r="9" spans="1:28" ht="82.5" customHeight="1" x14ac:dyDescent="0.25">
      <c r="A9" s="353"/>
      <c r="B9" s="353"/>
      <c r="C9" s="353"/>
      <c r="D9" s="353"/>
      <c r="E9" s="353"/>
      <c r="F9" s="130" t="s">
        <v>98</v>
      </c>
      <c r="G9" s="130" t="s">
        <v>99</v>
      </c>
      <c r="H9" s="130" t="s">
        <v>100</v>
      </c>
      <c r="I9" s="130" t="s">
        <v>101</v>
      </c>
      <c r="J9" s="130" t="s">
        <v>102</v>
      </c>
      <c r="K9" s="130" t="s">
        <v>103</v>
      </c>
      <c r="L9" s="130" t="s">
        <v>104</v>
      </c>
      <c r="M9" s="130" t="s">
        <v>105</v>
      </c>
      <c r="N9" s="130" t="s">
        <v>106</v>
      </c>
      <c r="O9" s="130" t="s">
        <v>107</v>
      </c>
      <c r="P9" s="130" t="s">
        <v>108</v>
      </c>
      <c r="Q9" s="130" t="s">
        <v>109</v>
      </c>
      <c r="R9" s="337"/>
      <c r="S9" s="290"/>
      <c r="T9" s="289"/>
      <c r="U9" s="290"/>
      <c r="V9" s="290"/>
      <c r="W9" s="289"/>
      <c r="X9" s="291"/>
      <c r="Y9" s="290"/>
      <c r="Z9" s="60"/>
      <c r="AA9" s="60"/>
      <c r="AB9" s="60"/>
    </row>
    <row r="10" spans="1:28" ht="103.5" customHeight="1" x14ac:dyDescent="0.25">
      <c r="A10" s="341" t="s">
        <v>110</v>
      </c>
      <c r="B10" s="61" t="s">
        <v>111</v>
      </c>
      <c r="C10" s="61" t="s">
        <v>112</v>
      </c>
      <c r="D10" s="62" t="s">
        <v>113</v>
      </c>
      <c r="E10" s="62" t="s">
        <v>114</v>
      </c>
      <c r="F10" s="63"/>
      <c r="G10" s="64"/>
      <c r="H10" s="64"/>
      <c r="I10" s="64"/>
      <c r="J10" s="65" t="s">
        <v>115</v>
      </c>
      <c r="K10" s="65"/>
      <c r="L10" s="65"/>
      <c r="M10" s="65"/>
      <c r="N10" s="64"/>
      <c r="O10" s="64"/>
      <c r="P10" s="64" t="s">
        <v>115</v>
      </c>
      <c r="Q10" s="64"/>
      <c r="R10" s="97" t="s">
        <v>244</v>
      </c>
      <c r="S10" s="41" t="s">
        <v>243</v>
      </c>
      <c r="T10" s="41"/>
      <c r="U10" s="97" t="s">
        <v>371</v>
      </c>
      <c r="V10" s="41">
        <v>0.5</v>
      </c>
      <c r="W10" s="169" t="s">
        <v>372</v>
      </c>
      <c r="X10" s="214"/>
      <c r="Y10" s="138"/>
      <c r="Z10" s="60"/>
      <c r="AA10" s="60"/>
      <c r="AB10" s="60"/>
    </row>
    <row r="11" spans="1:28" ht="126.75" customHeight="1" x14ac:dyDescent="0.25">
      <c r="A11" s="342"/>
      <c r="B11" s="61" t="s">
        <v>116</v>
      </c>
      <c r="C11" s="61" t="s">
        <v>117</v>
      </c>
      <c r="D11" s="62" t="s">
        <v>118</v>
      </c>
      <c r="E11" s="62" t="s">
        <v>114</v>
      </c>
      <c r="F11" s="63"/>
      <c r="G11" s="64"/>
      <c r="H11" s="64"/>
      <c r="I11" s="64"/>
      <c r="J11" s="65"/>
      <c r="K11" s="65" t="s">
        <v>115</v>
      </c>
      <c r="L11" s="65"/>
      <c r="M11" s="65"/>
      <c r="N11" s="64"/>
      <c r="O11" s="64"/>
      <c r="P11" s="64"/>
      <c r="Q11" s="64" t="s">
        <v>115</v>
      </c>
      <c r="R11" s="97" t="s">
        <v>244</v>
      </c>
      <c r="S11" s="41" t="s">
        <v>243</v>
      </c>
      <c r="T11" s="41"/>
      <c r="U11" s="97" t="s">
        <v>373</v>
      </c>
      <c r="V11" s="41">
        <v>0.5</v>
      </c>
      <c r="W11" s="169" t="s">
        <v>374</v>
      </c>
      <c r="X11" s="214"/>
      <c r="Y11" s="138"/>
      <c r="Z11" s="60"/>
      <c r="AA11" s="60"/>
      <c r="AB11" s="60"/>
    </row>
    <row r="12" spans="1:28" ht="132.75" customHeight="1" x14ac:dyDescent="0.25">
      <c r="A12" s="343" t="s">
        <v>119</v>
      </c>
      <c r="B12" s="61" t="s">
        <v>120</v>
      </c>
      <c r="C12" s="61" t="s">
        <v>121</v>
      </c>
      <c r="D12" s="62" t="s">
        <v>122</v>
      </c>
      <c r="E12" s="62" t="s">
        <v>114</v>
      </c>
      <c r="F12" s="63"/>
      <c r="G12" s="64"/>
      <c r="H12" s="64"/>
      <c r="I12" s="64"/>
      <c r="J12" s="65"/>
      <c r="K12" s="65" t="s">
        <v>115</v>
      </c>
      <c r="L12" s="65"/>
      <c r="M12" s="65"/>
      <c r="N12" s="64"/>
      <c r="O12" s="64"/>
      <c r="P12" s="64"/>
      <c r="Q12" s="64" t="s">
        <v>115</v>
      </c>
      <c r="R12" s="97" t="s">
        <v>244</v>
      </c>
      <c r="S12" s="41" t="s">
        <v>243</v>
      </c>
      <c r="T12" s="41"/>
      <c r="U12" s="97" t="s">
        <v>375</v>
      </c>
      <c r="V12" s="41">
        <v>0.5</v>
      </c>
      <c r="W12" s="169" t="s">
        <v>376</v>
      </c>
      <c r="X12" s="214"/>
      <c r="Y12" s="138"/>
    </row>
    <row r="13" spans="1:28" ht="153" customHeight="1" x14ac:dyDescent="0.25">
      <c r="A13" s="344"/>
      <c r="B13" s="61" t="s">
        <v>123</v>
      </c>
      <c r="C13" s="61" t="s">
        <v>124</v>
      </c>
      <c r="D13" s="62" t="s">
        <v>125</v>
      </c>
      <c r="E13" s="62" t="s">
        <v>114</v>
      </c>
      <c r="F13" s="63"/>
      <c r="G13" s="64"/>
      <c r="H13" s="64"/>
      <c r="I13" s="64"/>
      <c r="J13" s="65"/>
      <c r="K13" s="65" t="s">
        <v>115</v>
      </c>
      <c r="L13" s="65"/>
      <c r="M13" s="65"/>
      <c r="N13" s="64"/>
      <c r="O13" s="64"/>
      <c r="P13" s="64"/>
      <c r="Q13" s="64" t="s">
        <v>115</v>
      </c>
      <c r="R13" s="97" t="s">
        <v>244</v>
      </c>
      <c r="S13" s="41" t="s">
        <v>243</v>
      </c>
      <c r="T13" s="41"/>
      <c r="U13" s="97" t="s">
        <v>375</v>
      </c>
      <c r="V13" s="41">
        <v>0.5</v>
      </c>
      <c r="W13" s="169" t="s">
        <v>376</v>
      </c>
      <c r="X13" s="97"/>
      <c r="Y13" s="41"/>
    </row>
    <row r="14" spans="1:28" ht="105" customHeight="1" x14ac:dyDescent="0.25">
      <c r="A14" s="342"/>
      <c r="B14" s="61" t="s">
        <v>126</v>
      </c>
      <c r="C14" s="61" t="s">
        <v>127</v>
      </c>
      <c r="D14" s="62" t="s">
        <v>128</v>
      </c>
      <c r="E14" s="62" t="s">
        <v>114</v>
      </c>
      <c r="F14" s="66"/>
      <c r="G14" s="67"/>
      <c r="H14" s="67"/>
      <c r="I14" s="67" t="s">
        <v>115</v>
      </c>
      <c r="J14" s="68"/>
      <c r="K14" s="68"/>
      <c r="L14" s="68"/>
      <c r="M14" s="68"/>
      <c r="N14" s="67"/>
      <c r="O14" s="67" t="s">
        <v>115</v>
      </c>
      <c r="P14" s="67"/>
      <c r="Q14" s="67"/>
      <c r="R14" s="97" t="s">
        <v>242</v>
      </c>
      <c r="S14" s="41">
        <v>0.5</v>
      </c>
      <c r="T14" s="169" t="s">
        <v>372</v>
      </c>
      <c r="U14" s="97" t="s">
        <v>244</v>
      </c>
      <c r="V14" s="41">
        <v>0.5</v>
      </c>
      <c r="W14" s="169" t="s">
        <v>377</v>
      </c>
      <c r="X14" s="97"/>
      <c r="Y14" s="41"/>
    </row>
    <row r="15" spans="1:28" ht="15.75" x14ac:dyDescent="0.25">
      <c r="A15" s="57"/>
      <c r="B15" s="57"/>
      <c r="C15" s="345" t="s">
        <v>129</v>
      </c>
      <c r="D15" s="346"/>
      <c r="E15" s="347"/>
      <c r="F15" s="348">
        <f>COUNTIF(F10:I14,"X")</f>
        <v>1</v>
      </c>
      <c r="G15" s="346"/>
      <c r="H15" s="346"/>
      <c r="I15" s="347"/>
      <c r="J15" s="349">
        <f>COUNTIF(J10:M14,"X")</f>
        <v>4</v>
      </c>
      <c r="K15" s="350"/>
      <c r="L15" s="350"/>
      <c r="M15" s="351"/>
      <c r="N15" s="349">
        <f>COUNTIF(N10:Q14,"X")</f>
        <v>5</v>
      </c>
      <c r="O15" s="350"/>
      <c r="P15" s="350"/>
      <c r="Q15" s="351"/>
      <c r="R15"/>
      <c r="S15" s="98">
        <f xml:space="preserve"> AVERAGE(S6:S14)</f>
        <v>0.5</v>
      </c>
      <c r="T15" s="98"/>
      <c r="U15" s="98"/>
      <c r="V15" s="98">
        <f xml:space="preserve"> AVERAGE(V6:V14)</f>
        <v>0.5</v>
      </c>
      <c r="W15" s="98"/>
      <c r="X15" s="98"/>
      <c r="Y15" s="98" t="e">
        <f xml:space="preserve"> AVERAGE(Y6:Y14)</f>
        <v>#DIV/0!</v>
      </c>
    </row>
    <row r="16" spans="1:28" ht="15.75" customHeight="1" x14ac:dyDescent="0.25">
      <c r="A16" s="57"/>
      <c r="B16" s="57"/>
      <c r="C16" s="57"/>
      <c r="D16" s="57"/>
      <c r="E16" s="57"/>
      <c r="F16" s="54"/>
      <c r="G16" s="54"/>
      <c r="H16" s="54"/>
      <c r="I16" s="54"/>
      <c r="J16" s="54"/>
      <c r="K16" s="54"/>
      <c r="L16" s="54"/>
      <c r="M16" s="54"/>
      <c r="N16" s="54"/>
      <c r="O16" s="54"/>
      <c r="P16" s="54"/>
      <c r="Q16" s="54"/>
      <c r="R16"/>
      <c r="S16" s="106"/>
      <c r="T16" s="106"/>
      <c r="U16" s="70"/>
      <c r="V16" s="109"/>
      <c r="W16" s="197"/>
      <c r="X16" s="70"/>
      <c r="Y16" s="109"/>
    </row>
    <row r="17" spans="1:25" ht="15.75" customHeight="1" x14ac:dyDescent="0.25">
      <c r="A17" s="57"/>
      <c r="B17" s="57"/>
      <c r="C17" s="57"/>
      <c r="D17" s="57"/>
      <c r="E17" s="57"/>
      <c r="F17" s="54"/>
      <c r="G17" s="54"/>
      <c r="H17" s="54"/>
      <c r="I17" s="54"/>
      <c r="J17" s="54"/>
      <c r="K17" s="54"/>
      <c r="L17" s="54"/>
      <c r="M17" s="54"/>
      <c r="N17" s="54"/>
      <c r="O17" s="54"/>
      <c r="P17" s="54"/>
      <c r="Q17" s="54"/>
      <c r="R17" s="107" t="s">
        <v>129</v>
      </c>
      <c r="S17" s="70">
        <f>S18+V18+Y18</f>
        <v>10</v>
      </c>
      <c r="T17" s="70"/>
      <c r="U17" s="70"/>
      <c r="V17" s="70"/>
      <c r="W17" s="70"/>
      <c r="X17" s="70"/>
      <c r="Y17" s="70"/>
    </row>
    <row r="18" spans="1:25" ht="15.75" customHeight="1" x14ac:dyDescent="0.25">
      <c r="A18" s="57"/>
      <c r="B18" s="57"/>
      <c r="C18" s="57"/>
      <c r="D18" s="57"/>
      <c r="E18" s="57"/>
      <c r="F18" s="54"/>
      <c r="G18" s="54"/>
      <c r="H18" s="54"/>
      <c r="I18" s="54"/>
      <c r="J18" s="54"/>
      <c r="K18" s="54"/>
      <c r="L18" s="54"/>
      <c r="M18" s="54"/>
      <c r="N18" s="54"/>
      <c r="O18" s="54"/>
      <c r="P18" s="54"/>
      <c r="Q18" s="54"/>
      <c r="R18" s="107" t="s">
        <v>232</v>
      </c>
      <c r="S18" s="70">
        <f>F15</f>
        <v>1</v>
      </c>
      <c r="T18" s="70"/>
      <c r="U18" s="70"/>
      <c r="V18" s="70">
        <f>J15</f>
        <v>4</v>
      </c>
      <c r="W18" s="70"/>
      <c r="X18" s="70"/>
      <c r="Y18" s="70">
        <f>N15</f>
        <v>5</v>
      </c>
    </row>
    <row r="19" spans="1:25" ht="15.75" customHeight="1" x14ac:dyDescent="0.25">
      <c r="A19" s="57"/>
      <c r="B19" s="57"/>
      <c r="C19" s="57"/>
      <c r="D19" s="57"/>
      <c r="E19" s="57"/>
      <c r="F19" s="54"/>
      <c r="G19" s="54"/>
      <c r="H19" s="54"/>
      <c r="I19" s="54"/>
      <c r="J19" s="54"/>
      <c r="K19" s="54"/>
      <c r="L19" s="54"/>
      <c r="M19" s="54"/>
      <c r="N19" s="54"/>
      <c r="O19" s="54"/>
      <c r="P19" s="54"/>
      <c r="Q19" s="54"/>
      <c r="R19" s="107" t="s">
        <v>214</v>
      </c>
      <c r="S19" s="100">
        <v>1</v>
      </c>
      <c r="T19" s="100"/>
      <c r="U19" s="100"/>
      <c r="V19" s="100">
        <v>4</v>
      </c>
      <c r="W19" s="100"/>
      <c r="X19" s="100"/>
      <c r="Y19" s="100"/>
    </row>
    <row r="20" spans="1:25" ht="15.75" customHeight="1" x14ac:dyDescent="0.25">
      <c r="A20" s="57"/>
      <c r="B20" s="57"/>
      <c r="C20" s="57"/>
      <c r="D20" s="57"/>
      <c r="E20" s="57"/>
      <c r="F20" s="54"/>
      <c r="G20" s="54"/>
      <c r="H20" s="54"/>
      <c r="I20" s="54"/>
      <c r="J20" s="54"/>
      <c r="K20" s="54"/>
      <c r="L20" s="54"/>
      <c r="M20" s="54"/>
      <c r="N20" s="54"/>
      <c r="O20" s="54"/>
      <c r="P20" s="54"/>
      <c r="Q20" s="54"/>
      <c r="R20" s="107" t="s">
        <v>215</v>
      </c>
      <c r="S20" s="101">
        <f>S19/S17</f>
        <v>0.1</v>
      </c>
      <c r="T20" s="101"/>
      <c r="U20" s="101"/>
      <c r="V20" s="101">
        <f>V19/S17</f>
        <v>0.4</v>
      </c>
      <c r="W20" s="101"/>
      <c r="X20" s="101"/>
      <c r="Y20" s="101">
        <f>Y19/S17</f>
        <v>0</v>
      </c>
    </row>
    <row r="21" spans="1:25" ht="15.75" customHeight="1" x14ac:dyDescent="0.25">
      <c r="A21" s="57"/>
      <c r="B21" s="57"/>
      <c r="C21" s="57"/>
      <c r="D21" s="57"/>
      <c r="E21" s="57"/>
      <c r="F21" s="54"/>
      <c r="G21" s="54"/>
      <c r="H21" s="54"/>
      <c r="I21" s="54"/>
      <c r="J21" s="54"/>
      <c r="K21" s="54"/>
      <c r="L21" s="54"/>
      <c r="M21" s="54"/>
      <c r="N21" s="54"/>
      <c r="O21" s="54"/>
      <c r="P21" s="54"/>
      <c r="Q21" s="54"/>
      <c r="R21"/>
      <c r="S21" s="182"/>
      <c r="T21" s="182"/>
      <c r="U21" s="70"/>
      <c r="V21" s="70"/>
      <c r="W21" s="70"/>
      <c r="X21" s="70"/>
      <c r="Y21" s="70"/>
    </row>
    <row r="22" spans="1:25" ht="15.75" customHeight="1" x14ac:dyDescent="0.25">
      <c r="A22" s="57"/>
      <c r="B22" s="57"/>
      <c r="C22" s="57"/>
      <c r="D22" s="57"/>
      <c r="E22" s="57"/>
      <c r="F22" s="54"/>
      <c r="G22" s="54"/>
      <c r="H22" s="54"/>
      <c r="I22" s="54"/>
      <c r="J22" s="54"/>
      <c r="K22" s="54"/>
      <c r="L22" s="54"/>
      <c r="M22" s="54"/>
      <c r="N22" s="54"/>
      <c r="O22" s="54"/>
      <c r="P22" s="54"/>
      <c r="Q22" s="54"/>
      <c r="R22" s="107" t="s">
        <v>216</v>
      </c>
      <c r="S22" s="185">
        <f>S20+V20+Y20</f>
        <v>0.5</v>
      </c>
      <c r="T22" s="185"/>
      <c r="U22" s="70"/>
      <c r="V22" s="70"/>
      <c r="W22" s="70"/>
      <c r="X22" s="70"/>
      <c r="Y22" s="70"/>
    </row>
    <row r="23" spans="1:25" ht="15.75" customHeight="1" x14ac:dyDescent="0.25">
      <c r="A23" s="57"/>
      <c r="B23" s="57"/>
      <c r="C23" s="57"/>
      <c r="D23" s="57"/>
      <c r="E23" s="57"/>
      <c r="F23" s="54"/>
      <c r="G23" s="54"/>
      <c r="H23" s="54"/>
      <c r="I23" s="54"/>
      <c r="J23" s="54"/>
      <c r="K23" s="54"/>
      <c r="L23" s="54"/>
      <c r="M23" s="54"/>
      <c r="N23" s="54"/>
      <c r="O23" s="54"/>
      <c r="P23" s="54"/>
      <c r="Q23" s="54"/>
      <c r="R23" s="57"/>
      <c r="S23" s="57"/>
      <c r="T23" s="57"/>
      <c r="U23" s="57"/>
    </row>
    <row r="24" spans="1:25" ht="15.75" customHeight="1" x14ac:dyDescent="0.25">
      <c r="A24" s="57"/>
      <c r="B24" s="57"/>
      <c r="C24" s="57"/>
      <c r="D24" s="57"/>
      <c r="E24" s="57"/>
      <c r="F24" s="54"/>
      <c r="G24" s="54"/>
      <c r="H24" s="54"/>
      <c r="I24" s="54"/>
      <c r="J24" s="54"/>
      <c r="K24" s="54"/>
      <c r="L24" s="54"/>
      <c r="M24" s="54"/>
      <c r="N24" s="54"/>
      <c r="O24" s="54"/>
      <c r="P24" s="54"/>
      <c r="Q24" s="54"/>
      <c r="R24" s="57"/>
      <c r="S24" s="57"/>
      <c r="T24" s="57"/>
      <c r="U24" s="57"/>
      <c r="V24" s="230"/>
    </row>
    <row r="25" spans="1:25" ht="15.75" customHeight="1" x14ac:dyDescent="0.25">
      <c r="A25" s="57"/>
      <c r="B25" s="57"/>
      <c r="C25" s="57"/>
      <c r="D25" s="57"/>
      <c r="E25" s="57"/>
      <c r="F25" s="54"/>
      <c r="G25" s="54"/>
      <c r="H25" s="54"/>
      <c r="I25" s="54"/>
      <c r="J25" s="54"/>
      <c r="K25" s="54"/>
      <c r="L25" s="54"/>
      <c r="M25" s="54"/>
      <c r="N25" s="54"/>
      <c r="O25" s="54"/>
      <c r="P25" s="54"/>
      <c r="Q25" s="54"/>
      <c r="R25" s="57"/>
      <c r="S25" s="172"/>
      <c r="T25" s="57"/>
      <c r="U25" s="57"/>
    </row>
    <row r="26" spans="1:25" ht="15.75" customHeight="1" x14ac:dyDescent="0.25">
      <c r="A26" s="57"/>
      <c r="B26" s="57"/>
      <c r="C26" s="57"/>
      <c r="D26" s="57"/>
      <c r="E26" s="57"/>
      <c r="F26" s="54"/>
      <c r="G26" s="54"/>
      <c r="H26" s="54"/>
      <c r="I26" s="54"/>
      <c r="J26" s="54"/>
      <c r="K26" s="54"/>
      <c r="L26" s="54"/>
      <c r="M26" s="54"/>
      <c r="N26" s="54"/>
      <c r="O26" s="54"/>
      <c r="P26" s="54"/>
      <c r="Q26" s="54"/>
      <c r="R26" s="57"/>
      <c r="S26" s="57"/>
      <c r="T26" s="57"/>
      <c r="U26" s="57"/>
    </row>
    <row r="27" spans="1:25" ht="15.75" customHeight="1" x14ac:dyDescent="0.25">
      <c r="A27" s="57"/>
      <c r="B27" s="57"/>
      <c r="C27" s="57"/>
      <c r="D27" s="57"/>
      <c r="E27" s="57"/>
      <c r="F27" s="54"/>
      <c r="G27" s="54"/>
      <c r="H27" s="54"/>
      <c r="I27" s="54"/>
      <c r="J27" s="54"/>
      <c r="K27" s="54"/>
      <c r="L27" s="54"/>
      <c r="M27" s="54"/>
      <c r="N27" s="54"/>
      <c r="O27" s="54"/>
      <c r="P27" s="54"/>
      <c r="Q27" s="54"/>
      <c r="R27" s="172"/>
      <c r="S27" s="57"/>
      <c r="T27" s="57"/>
      <c r="U27" s="57"/>
    </row>
    <row r="28" spans="1:25" ht="15.75" customHeight="1" x14ac:dyDescent="0.25">
      <c r="A28" s="57"/>
      <c r="B28" s="57"/>
      <c r="C28" s="57"/>
      <c r="D28" s="57"/>
      <c r="E28" s="57"/>
      <c r="F28" s="54"/>
      <c r="G28" s="54"/>
      <c r="H28" s="54"/>
      <c r="I28" s="54"/>
      <c r="J28" s="54"/>
      <c r="K28" s="54"/>
      <c r="L28" s="54"/>
      <c r="M28" s="54"/>
      <c r="N28" s="54"/>
      <c r="O28" s="54"/>
      <c r="P28" s="54"/>
      <c r="Q28" s="54"/>
      <c r="R28" s="57"/>
      <c r="S28" s="57"/>
      <c r="T28" s="57"/>
      <c r="U28" s="57"/>
    </row>
    <row r="29" spans="1:25" ht="15.75" customHeight="1" x14ac:dyDescent="0.25">
      <c r="A29" s="57"/>
      <c r="B29" s="57"/>
      <c r="C29" s="57"/>
      <c r="D29" s="57"/>
      <c r="E29" s="57"/>
      <c r="F29" s="54"/>
      <c r="G29" s="54"/>
      <c r="H29" s="54"/>
      <c r="I29" s="54"/>
      <c r="J29" s="54"/>
      <c r="K29" s="54"/>
      <c r="L29" s="54"/>
      <c r="M29" s="54"/>
      <c r="N29" s="54"/>
      <c r="O29" s="54"/>
      <c r="P29" s="54"/>
      <c r="Q29" s="54"/>
      <c r="R29" s="57"/>
      <c r="S29" s="57"/>
      <c r="T29" s="57"/>
      <c r="U29" s="57"/>
    </row>
    <row r="30" spans="1:25" ht="15.75" customHeight="1" x14ac:dyDescent="0.25">
      <c r="A30" s="57"/>
      <c r="B30" s="57"/>
      <c r="C30" s="57"/>
      <c r="D30" s="57"/>
      <c r="E30" s="57"/>
      <c r="F30" s="54"/>
      <c r="G30" s="54"/>
      <c r="H30" s="54"/>
      <c r="I30" s="54"/>
      <c r="J30" s="54"/>
      <c r="K30" s="54"/>
      <c r="L30" s="54"/>
      <c r="M30" s="54"/>
      <c r="N30" s="54"/>
      <c r="O30" s="54"/>
      <c r="P30" s="54"/>
      <c r="Q30" s="54"/>
      <c r="R30" s="57"/>
      <c r="S30" s="57"/>
      <c r="T30" s="57"/>
      <c r="U30" s="57"/>
    </row>
    <row r="31" spans="1:25" ht="15.75" customHeight="1" x14ac:dyDescent="0.25">
      <c r="A31" s="57"/>
      <c r="B31" s="57"/>
      <c r="C31" s="57"/>
      <c r="D31" s="57"/>
      <c r="E31" s="57"/>
      <c r="F31" s="54"/>
      <c r="G31" s="54"/>
      <c r="H31" s="54"/>
      <c r="I31" s="54"/>
      <c r="J31" s="54"/>
      <c r="K31" s="54"/>
      <c r="L31" s="54"/>
      <c r="M31" s="54"/>
      <c r="N31" s="54"/>
      <c r="O31" s="54"/>
      <c r="P31" s="54"/>
      <c r="Q31" s="54"/>
      <c r="R31" s="57"/>
      <c r="S31" s="57"/>
      <c r="T31" s="57"/>
      <c r="U31" s="57"/>
    </row>
    <row r="32" spans="1:25" ht="15.75" customHeight="1" x14ac:dyDescent="0.25">
      <c r="A32" s="57"/>
      <c r="B32" s="57"/>
      <c r="C32" s="57"/>
      <c r="D32" s="57"/>
      <c r="E32" s="57"/>
      <c r="F32" s="54"/>
      <c r="G32" s="54"/>
      <c r="H32" s="54"/>
      <c r="I32" s="54"/>
      <c r="J32" s="54"/>
      <c r="K32" s="54"/>
      <c r="L32" s="54"/>
      <c r="M32" s="54"/>
      <c r="N32" s="54"/>
      <c r="O32" s="54"/>
      <c r="P32" s="54"/>
      <c r="Q32" s="54"/>
      <c r="R32" s="57"/>
      <c r="S32" s="57"/>
      <c r="T32" s="57"/>
      <c r="U32" s="57"/>
    </row>
    <row r="33" spans="1:21" ht="15.75" customHeight="1" x14ac:dyDescent="0.25">
      <c r="A33" s="57"/>
      <c r="B33" s="57"/>
      <c r="C33" s="57"/>
      <c r="D33" s="57"/>
      <c r="E33" s="57"/>
      <c r="F33" s="54"/>
      <c r="G33" s="54"/>
      <c r="H33" s="54"/>
      <c r="I33" s="54"/>
      <c r="J33" s="54"/>
      <c r="K33" s="54"/>
      <c r="L33" s="54"/>
      <c r="M33" s="54"/>
      <c r="N33" s="54"/>
      <c r="O33" s="54"/>
      <c r="P33" s="54"/>
      <c r="Q33" s="54"/>
      <c r="R33" s="57"/>
      <c r="S33" s="57"/>
      <c r="T33" s="57"/>
      <c r="U33" s="57"/>
    </row>
    <row r="34" spans="1:21" ht="15.75" customHeight="1" x14ac:dyDescent="0.25">
      <c r="A34" s="57"/>
      <c r="B34" s="57"/>
      <c r="C34" s="57"/>
      <c r="D34" s="57"/>
      <c r="E34" s="57"/>
      <c r="F34" s="54"/>
      <c r="G34" s="54"/>
      <c r="H34" s="54"/>
      <c r="I34" s="54"/>
      <c r="J34" s="54"/>
      <c r="K34" s="54"/>
      <c r="L34" s="54"/>
      <c r="M34" s="54"/>
      <c r="N34" s="54"/>
      <c r="O34" s="54"/>
      <c r="P34" s="54"/>
      <c r="Q34" s="54"/>
      <c r="R34" s="57"/>
      <c r="S34" s="57"/>
      <c r="T34" s="57"/>
      <c r="U34" s="57"/>
    </row>
    <row r="35" spans="1:21" ht="15.75" customHeight="1" x14ac:dyDescent="0.25">
      <c r="A35" s="57"/>
      <c r="B35" s="57"/>
      <c r="C35" s="57"/>
      <c r="D35" s="57"/>
      <c r="E35" s="57"/>
      <c r="F35" s="54"/>
      <c r="G35" s="54"/>
      <c r="H35" s="54"/>
      <c r="I35" s="54"/>
      <c r="J35" s="54"/>
      <c r="K35" s="54"/>
      <c r="L35" s="54"/>
      <c r="M35" s="54"/>
      <c r="N35" s="54"/>
      <c r="O35" s="54"/>
      <c r="P35" s="54"/>
      <c r="Q35" s="54"/>
      <c r="R35" s="57"/>
      <c r="S35" s="57"/>
      <c r="T35" s="57"/>
      <c r="U35" s="57"/>
    </row>
    <row r="36" spans="1:21" ht="15.75" customHeight="1" x14ac:dyDescent="0.25">
      <c r="A36" s="57"/>
      <c r="B36" s="57"/>
      <c r="C36" s="57"/>
      <c r="D36" s="57"/>
      <c r="E36" s="57"/>
      <c r="F36" s="54"/>
      <c r="G36" s="54"/>
      <c r="H36" s="54"/>
      <c r="I36" s="54"/>
      <c r="J36" s="54"/>
      <c r="K36" s="54"/>
      <c r="L36" s="54"/>
      <c r="M36" s="54"/>
      <c r="N36" s="54"/>
      <c r="O36" s="54"/>
      <c r="P36" s="54"/>
      <c r="Q36" s="54"/>
      <c r="R36" s="57"/>
      <c r="S36" s="57"/>
      <c r="T36" s="57"/>
      <c r="U36" s="57"/>
    </row>
    <row r="37" spans="1:21" ht="15.75" customHeight="1" x14ac:dyDescent="0.25">
      <c r="A37" s="57"/>
      <c r="B37" s="57"/>
      <c r="C37" s="57"/>
      <c r="D37" s="57"/>
      <c r="E37" s="57"/>
      <c r="F37" s="54"/>
      <c r="G37" s="54"/>
      <c r="H37" s="54"/>
      <c r="I37" s="54"/>
      <c r="J37" s="54"/>
      <c r="K37" s="54"/>
      <c r="L37" s="54"/>
      <c r="M37" s="54"/>
      <c r="N37" s="54"/>
      <c r="O37" s="54"/>
      <c r="P37" s="54"/>
      <c r="Q37" s="54"/>
      <c r="R37" s="57"/>
      <c r="S37" s="57"/>
      <c r="T37" s="57"/>
      <c r="U37" s="57"/>
    </row>
    <row r="38" spans="1:21" ht="15.75" customHeight="1" x14ac:dyDescent="0.25">
      <c r="A38" s="57"/>
      <c r="B38" s="57"/>
      <c r="C38" s="57"/>
      <c r="D38" s="57"/>
      <c r="E38" s="57"/>
      <c r="F38" s="54"/>
      <c r="G38" s="54"/>
      <c r="H38" s="54"/>
      <c r="I38" s="54"/>
      <c r="J38" s="54"/>
      <c r="K38" s="54"/>
      <c r="L38" s="54"/>
      <c r="M38" s="54"/>
      <c r="N38" s="54"/>
      <c r="O38" s="54"/>
      <c r="P38" s="54"/>
      <c r="Q38" s="54"/>
      <c r="R38" s="57"/>
      <c r="S38" s="57"/>
      <c r="T38" s="57"/>
      <c r="U38" s="57"/>
    </row>
    <row r="39" spans="1:21" ht="15.75" customHeight="1" x14ac:dyDescent="0.25">
      <c r="A39" s="57"/>
      <c r="B39" s="57"/>
      <c r="C39" s="57"/>
      <c r="D39" s="57"/>
      <c r="E39" s="57"/>
      <c r="F39" s="54"/>
      <c r="G39" s="54"/>
      <c r="H39" s="54"/>
      <c r="I39" s="54"/>
      <c r="J39" s="54"/>
      <c r="K39" s="54"/>
      <c r="L39" s="54"/>
      <c r="M39" s="54"/>
      <c r="N39" s="54"/>
      <c r="O39" s="54"/>
      <c r="P39" s="54"/>
      <c r="Q39" s="54"/>
      <c r="R39" s="57"/>
      <c r="S39" s="57"/>
      <c r="T39" s="57"/>
      <c r="U39" s="57"/>
    </row>
    <row r="40" spans="1:21" ht="15.75" customHeight="1" x14ac:dyDescent="0.25">
      <c r="A40" s="57"/>
      <c r="B40" s="57"/>
      <c r="C40" s="57"/>
      <c r="D40" s="57"/>
      <c r="E40" s="57"/>
      <c r="F40" s="54"/>
      <c r="G40" s="54"/>
      <c r="H40" s="54"/>
      <c r="I40" s="54"/>
      <c r="J40" s="54"/>
      <c r="K40" s="54"/>
      <c r="L40" s="54"/>
      <c r="M40" s="54"/>
      <c r="N40" s="54"/>
      <c r="O40" s="54"/>
      <c r="P40" s="54"/>
      <c r="Q40" s="54"/>
      <c r="R40" s="57"/>
      <c r="S40" s="57"/>
      <c r="T40" s="57"/>
      <c r="U40" s="57"/>
    </row>
    <row r="41" spans="1:21" ht="15.75" customHeight="1" x14ac:dyDescent="0.25">
      <c r="A41" s="57"/>
      <c r="B41" s="57"/>
      <c r="C41" s="57"/>
      <c r="D41" s="57"/>
      <c r="E41" s="57"/>
      <c r="F41" s="54"/>
      <c r="G41" s="54"/>
      <c r="H41" s="54"/>
      <c r="I41" s="54"/>
      <c r="J41" s="54"/>
      <c r="K41" s="54"/>
      <c r="L41" s="54"/>
      <c r="M41" s="54"/>
      <c r="N41" s="54"/>
      <c r="O41" s="54"/>
      <c r="P41" s="54"/>
      <c r="Q41" s="54"/>
      <c r="R41" s="57"/>
      <c r="S41" s="57"/>
      <c r="T41" s="57"/>
      <c r="U41" s="57"/>
    </row>
    <row r="42" spans="1:21" ht="15.75" customHeight="1" x14ac:dyDescent="0.25">
      <c r="A42" s="57"/>
      <c r="B42" s="57"/>
      <c r="C42" s="57"/>
      <c r="D42" s="57"/>
      <c r="E42" s="57"/>
      <c r="F42" s="54"/>
      <c r="G42" s="54"/>
      <c r="H42" s="54"/>
      <c r="I42" s="54"/>
      <c r="J42" s="54"/>
      <c r="K42" s="54"/>
      <c r="L42" s="54"/>
      <c r="M42" s="54"/>
      <c r="N42" s="54"/>
      <c r="O42" s="54"/>
      <c r="P42" s="54"/>
      <c r="Q42" s="54"/>
      <c r="R42" s="57"/>
      <c r="S42" s="57"/>
      <c r="T42" s="57"/>
      <c r="U42" s="57"/>
    </row>
    <row r="43" spans="1:21" ht="15.75" customHeight="1" x14ac:dyDescent="0.25">
      <c r="A43" s="57"/>
      <c r="B43" s="57"/>
      <c r="C43" s="57"/>
      <c r="D43" s="57"/>
      <c r="E43" s="57"/>
      <c r="F43" s="54"/>
      <c r="G43" s="54"/>
      <c r="H43" s="54"/>
      <c r="I43" s="54"/>
      <c r="J43" s="54"/>
      <c r="K43" s="54"/>
      <c r="L43" s="54"/>
      <c r="M43" s="54"/>
      <c r="N43" s="54"/>
      <c r="O43" s="54"/>
      <c r="P43" s="54"/>
      <c r="Q43" s="54"/>
      <c r="R43" s="57"/>
      <c r="S43" s="57"/>
      <c r="T43" s="57"/>
      <c r="U43" s="57"/>
    </row>
    <row r="44" spans="1:21" ht="15.75" customHeight="1" x14ac:dyDescent="0.25">
      <c r="A44" s="57"/>
      <c r="B44" s="57"/>
      <c r="C44" s="57"/>
      <c r="D44" s="57"/>
      <c r="E44" s="57"/>
      <c r="F44" s="54"/>
      <c r="G44" s="54"/>
      <c r="H44" s="54"/>
      <c r="I44" s="54"/>
      <c r="J44" s="54"/>
      <c r="K44" s="54"/>
      <c r="L44" s="54"/>
      <c r="M44" s="54"/>
      <c r="N44" s="54"/>
      <c r="O44" s="54"/>
      <c r="P44" s="54"/>
      <c r="Q44" s="54"/>
      <c r="R44" s="57"/>
      <c r="S44" s="57"/>
      <c r="T44" s="57"/>
      <c r="U44" s="57"/>
    </row>
    <row r="45" spans="1:21" ht="15.75" customHeight="1" x14ac:dyDescent="0.25">
      <c r="A45" s="57"/>
      <c r="B45" s="57"/>
      <c r="C45" s="57"/>
      <c r="D45" s="57"/>
      <c r="E45" s="57"/>
      <c r="F45" s="54"/>
      <c r="G45" s="54"/>
      <c r="H45" s="54"/>
      <c r="I45" s="54"/>
      <c r="J45" s="54"/>
      <c r="K45" s="54"/>
      <c r="L45" s="54"/>
      <c r="M45" s="54"/>
      <c r="N45" s="54"/>
      <c r="O45" s="54"/>
      <c r="P45" s="54"/>
      <c r="Q45" s="54"/>
      <c r="R45" s="57"/>
      <c r="S45" s="57"/>
      <c r="T45" s="57"/>
      <c r="U45" s="57"/>
    </row>
    <row r="46" spans="1:21" ht="15.75" customHeight="1" x14ac:dyDescent="0.25">
      <c r="A46" s="57"/>
      <c r="B46" s="57"/>
      <c r="C46" s="57"/>
      <c r="D46" s="57"/>
      <c r="E46" s="57"/>
      <c r="F46" s="54"/>
      <c r="G46" s="54"/>
      <c r="H46" s="54"/>
      <c r="I46" s="54"/>
      <c r="J46" s="54"/>
      <c r="K46" s="54"/>
      <c r="L46" s="54"/>
      <c r="M46" s="54"/>
      <c r="N46" s="54"/>
      <c r="O46" s="54"/>
      <c r="P46" s="54"/>
      <c r="Q46" s="54"/>
      <c r="R46" s="57"/>
      <c r="S46" s="57"/>
      <c r="T46" s="57"/>
      <c r="U46" s="57"/>
    </row>
    <row r="47" spans="1:21" ht="15.75" customHeight="1" x14ac:dyDescent="0.25">
      <c r="A47" s="57"/>
      <c r="B47" s="57"/>
      <c r="C47" s="57"/>
      <c r="D47" s="57"/>
      <c r="E47" s="57"/>
      <c r="F47" s="54"/>
      <c r="G47" s="54"/>
      <c r="H47" s="54"/>
      <c r="I47" s="54"/>
      <c r="J47" s="54"/>
      <c r="K47" s="54"/>
      <c r="L47" s="54"/>
      <c r="M47" s="54"/>
      <c r="N47" s="54"/>
      <c r="O47" s="54"/>
      <c r="P47" s="54"/>
      <c r="Q47" s="54"/>
      <c r="R47" s="57"/>
      <c r="S47" s="57"/>
      <c r="T47" s="57"/>
      <c r="U47" s="57"/>
    </row>
    <row r="48" spans="1:21" ht="15.75" customHeight="1" x14ac:dyDescent="0.25">
      <c r="A48" s="57"/>
      <c r="B48" s="57"/>
      <c r="C48" s="57"/>
      <c r="D48" s="57"/>
      <c r="E48" s="57"/>
      <c r="F48" s="54"/>
      <c r="G48" s="54"/>
      <c r="H48" s="54"/>
      <c r="I48" s="54"/>
      <c r="J48" s="54"/>
      <c r="K48" s="54"/>
      <c r="L48" s="54"/>
      <c r="M48" s="54"/>
      <c r="N48" s="54"/>
      <c r="O48" s="54"/>
      <c r="P48" s="54"/>
      <c r="Q48" s="54"/>
      <c r="R48" s="57"/>
      <c r="S48" s="57"/>
      <c r="T48" s="57"/>
      <c r="U48" s="57"/>
    </row>
    <row r="49" spans="1:21" ht="15.75" customHeight="1" x14ac:dyDescent="0.25">
      <c r="A49" s="57"/>
      <c r="B49" s="57"/>
      <c r="C49" s="57"/>
      <c r="D49" s="57"/>
      <c r="E49" s="57"/>
      <c r="F49" s="54"/>
      <c r="G49" s="54"/>
      <c r="H49" s="54"/>
      <c r="I49" s="54"/>
      <c r="J49" s="54"/>
      <c r="K49" s="54"/>
      <c r="L49" s="54"/>
      <c r="M49" s="54"/>
      <c r="N49" s="54"/>
      <c r="O49" s="54"/>
      <c r="P49" s="54"/>
      <c r="Q49" s="54"/>
      <c r="R49" s="57"/>
      <c r="S49" s="57"/>
      <c r="T49" s="57"/>
      <c r="U49" s="57"/>
    </row>
    <row r="50" spans="1:21" ht="15.75" customHeight="1" x14ac:dyDescent="0.25">
      <c r="A50" s="57"/>
      <c r="B50" s="57"/>
      <c r="C50" s="57"/>
      <c r="D50" s="57"/>
      <c r="E50" s="57"/>
      <c r="F50" s="54"/>
      <c r="G50" s="54"/>
      <c r="H50" s="54"/>
      <c r="I50" s="54"/>
      <c r="J50" s="54"/>
      <c r="K50" s="54"/>
      <c r="L50" s="54"/>
      <c r="M50" s="54"/>
      <c r="N50" s="54"/>
      <c r="O50" s="54"/>
      <c r="P50" s="54"/>
      <c r="Q50" s="54"/>
      <c r="R50" s="57"/>
      <c r="S50" s="57"/>
      <c r="T50" s="57"/>
      <c r="U50" s="57"/>
    </row>
    <row r="51" spans="1:21" ht="15.75" customHeight="1" x14ac:dyDescent="0.25">
      <c r="A51" s="57"/>
      <c r="B51" s="57"/>
      <c r="C51" s="57"/>
      <c r="D51" s="57"/>
      <c r="E51" s="57"/>
      <c r="F51" s="54"/>
      <c r="G51" s="54"/>
      <c r="H51" s="54"/>
      <c r="I51" s="54"/>
      <c r="J51" s="54"/>
      <c r="K51" s="54"/>
      <c r="L51" s="54"/>
      <c r="M51" s="54"/>
      <c r="N51" s="54"/>
      <c r="O51" s="54"/>
      <c r="P51" s="54"/>
      <c r="Q51" s="54"/>
      <c r="R51" s="57"/>
      <c r="S51" s="57"/>
      <c r="T51" s="57"/>
      <c r="U51" s="57"/>
    </row>
    <row r="52" spans="1:21" ht="15.75" customHeight="1" x14ac:dyDescent="0.25">
      <c r="A52" s="57"/>
      <c r="B52" s="57"/>
      <c r="C52" s="57"/>
      <c r="D52" s="57"/>
      <c r="E52" s="57"/>
      <c r="F52" s="54"/>
      <c r="G52" s="54"/>
      <c r="H52" s="54"/>
      <c r="I52" s="54"/>
      <c r="J52" s="54"/>
      <c r="K52" s="54"/>
      <c r="L52" s="54"/>
      <c r="M52" s="54"/>
      <c r="N52" s="54"/>
      <c r="O52" s="54"/>
      <c r="P52" s="54"/>
      <c r="Q52" s="54"/>
      <c r="R52" s="57"/>
      <c r="S52" s="57"/>
      <c r="T52" s="57"/>
      <c r="U52" s="57"/>
    </row>
    <row r="53" spans="1:21" ht="15.75" customHeight="1" x14ac:dyDescent="0.25">
      <c r="A53" s="57"/>
      <c r="B53" s="57"/>
      <c r="C53" s="57"/>
      <c r="D53" s="57"/>
      <c r="E53" s="57"/>
      <c r="F53" s="54"/>
      <c r="G53" s="54"/>
      <c r="H53" s="54"/>
      <c r="I53" s="54"/>
      <c r="J53" s="54"/>
      <c r="K53" s="54"/>
      <c r="L53" s="54"/>
      <c r="M53" s="54"/>
      <c r="N53" s="54"/>
      <c r="O53" s="54"/>
      <c r="P53" s="54"/>
      <c r="Q53" s="54"/>
      <c r="R53" s="57"/>
      <c r="S53" s="57"/>
      <c r="T53" s="57"/>
      <c r="U53" s="57"/>
    </row>
    <row r="54" spans="1:21" ht="15.75" customHeight="1" x14ac:dyDescent="0.25">
      <c r="A54" s="57"/>
      <c r="B54" s="57"/>
      <c r="C54" s="57"/>
      <c r="D54" s="57"/>
      <c r="E54" s="57"/>
      <c r="F54" s="54"/>
      <c r="G54" s="54"/>
      <c r="H54" s="54"/>
      <c r="I54" s="54"/>
      <c r="J54" s="54"/>
      <c r="K54" s="54"/>
      <c r="L54" s="54"/>
      <c r="M54" s="54"/>
      <c r="N54" s="54"/>
      <c r="O54" s="54"/>
      <c r="P54" s="54"/>
      <c r="Q54" s="54"/>
      <c r="R54" s="57"/>
      <c r="S54" s="57"/>
      <c r="T54" s="57"/>
      <c r="U54" s="57"/>
    </row>
    <row r="55" spans="1:21" ht="15.75" customHeight="1" x14ac:dyDescent="0.25">
      <c r="A55" s="57"/>
      <c r="B55" s="57"/>
      <c r="C55" s="57"/>
      <c r="D55" s="57"/>
      <c r="E55" s="57"/>
      <c r="F55" s="54"/>
      <c r="G55" s="54"/>
      <c r="H55" s="54"/>
      <c r="I55" s="54"/>
      <c r="J55" s="54"/>
      <c r="K55" s="54"/>
      <c r="L55" s="54"/>
      <c r="M55" s="54"/>
      <c r="N55" s="54"/>
      <c r="O55" s="54"/>
      <c r="P55" s="54"/>
      <c r="Q55" s="54"/>
      <c r="R55" s="57"/>
      <c r="S55" s="57"/>
      <c r="T55" s="57"/>
      <c r="U55" s="57"/>
    </row>
    <row r="56" spans="1:21" ht="15.75" customHeight="1" x14ac:dyDescent="0.25">
      <c r="A56" s="57"/>
      <c r="B56" s="57"/>
      <c r="C56" s="57"/>
      <c r="D56" s="57"/>
      <c r="E56" s="57"/>
      <c r="F56" s="54"/>
      <c r="G56" s="54"/>
      <c r="H56" s="54"/>
      <c r="I56" s="54"/>
      <c r="J56" s="54"/>
      <c r="K56" s="54"/>
      <c r="L56" s="54"/>
      <c r="M56" s="54"/>
      <c r="N56" s="54"/>
      <c r="O56" s="54"/>
      <c r="P56" s="54"/>
      <c r="Q56" s="54"/>
      <c r="R56" s="57"/>
      <c r="S56" s="57"/>
      <c r="T56" s="57"/>
      <c r="U56" s="57"/>
    </row>
    <row r="57" spans="1:21" ht="15.75" customHeight="1" x14ac:dyDescent="0.25">
      <c r="A57" s="57"/>
      <c r="B57" s="57"/>
      <c r="C57" s="57"/>
      <c r="D57" s="57"/>
      <c r="E57" s="57"/>
      <c r="F57" s="54"/>
      <c r="G57" s="54"/>
      <c r="H57" s="54"/>
      <c r="I57" s="54"/>
      <c r="J57" s="54"/>
      <c r="K57" s="54"/>
      <c r="L57" s="54"/>
      <c r="M57" s="54"/>
      <c r="N57" s="54"/>
      <c r="O57" s="54"/>
      <c r="P57" s="54"/>
      <c r="Q57" s="54"/>
      <c r="R57" s="57"/>
      <c r="S57" s="57"/>
      <c r="T57" s="57"/>
      <c r="U57" s="57"/>
    </row>
    <row r="58" spans="1:21" ht="15.75" customHeight="1" x14ac:dyDescent="0.25">
      <c r="A58" s="57"/>
      <c r="B58" s="57"/>
      <c r="C58" s="57"/>
      <c r="D58" s="57"/>
      <c r="E58" s="57"/>
      <c r="F58" s="54"/>
      <c r="G58" s="54"/>
      <c r="H58" s="54"/>
      <c r="I58" s="54"/>
      <c r="J58" s="54"/>
      <c r="K58" s="54"/>
      <c r="L58" s="54"/>
      <c r="M58" s="54"/>
      <c r="N58" s="54"/>
      <c r="O58" s="54"/>
      <c r="P58" s="54"/>
      <c r="Q58" s="54"/>
      <c r="R58" s="57"/>
      <c r="S58" s="57"/>
      <c r="T58" s="57"/>
      <c r="U58" s="57"/>
    </row>
    <row r="59" spans="1:21" ht="15.75" customHeight="1" x14ac:dyDescent="0.25">
      <c r="A59" s="57"/>
      <c r="B59" s="57"/>
      <c r="C59" s="57"/>
      <c r="D59" s="57"/>
      <c r="E59" s="57"/>
      <c r="F59" s="54"/>
      <c r="G59" s="54"/>
      <c r="H59" s="54"/>
      <c r="I59" s="54"/>
      <c r="J59" s="54"/>
      <c r="K59" s="54"/>
      <c r="L59" s="54"/>
      <c r="M59" s="54"/>
      <c r="N59" s="54"/>
      <c r="O59" s="54"/>
      <c r="P59" s="54"/>
      <c r="Q59" s="54"/>
      <c r="R59" s="57"/>
      <c r="S59" s="57"/>
      <c r="T59" s="57"/>
      <c r="U59" s="57"/>
    </row>
    <row r="60" spans="1:21" ht="15.75" customHeight="1" x14ac:dyDescent="0.25">
      <c r="A60" s="57"/>
      <c r="B60" s="57"/>
      <c r="C60" s="57"/>
      <c r="D60" s="57"/>
      <c r="E60" s="57"/>
      <c r="F60" s="54"/>
      <c r="G60" s="54"/>
      <c r="H60" s="54"/>
      <c r="I60" s="54"/>
      <c r="J60" s="54"/>
      <c r="K60" s="54"/>
      <c r="L60" s="54"/>
      <c r="M60" s="54"/>
      <c r="N60" s="54"/>
      <c r="O60" s="54"/>
      <c r="P60" s="54"/>
      <c r="Q60" s="54"/>
      <c r="R60" s="57"/>
      <c r="S60" s="57"/>
      <c r="T60" s="57"/>
      <c r="U60" s="57"/>
    </row>
    <row r="61" spans="1:21" ht="15.75" customHeight="1" x14ac:dyDescent="0.25">
      <c r="A61" s="57"/>
      <c r="B61" s="57"/>
      <c r="C61" s="57"/>
      <c r="D61" s="57"/>
      <c r="E61" s="57"/>
      <c r="F61" s="54"/>
      <c r="G61" s="54"/>
      <c r="H61" s="54"/>
      <c r="I61" s="54"/>
      <c r="J61" s="54"/>
      <c r="K61" s="54"/>
      <c r="L61" s="54"/>
      <c r="M61" s="54"/>
      <c r="N61" s="54"/>
      <c r="O61" s="54"/>
      <c r="P61" s="54"/>
      <c r="Q61" s="54"/>
      <c r="R61" s="57"/>
      <c r="S61" s="57"/>
      <c r="T61" s="57"/>
      <c r="U61" s="57"/>
    </row>
    <row r="62" spans="1:21" ht="15.75" customHeight="1" x14ac:dyDescent="0.25">
      <c r="A62" s="57"/>
      <c r="B62" s="57"/>
      <c r="C62" s="57"/>
      <c r="D62" s="57"/>
      <c r="E62" s="57"/>
      <c r="F62" s="54"/>
      <c r="G62" s="54"/>
      <c r="H62" s="54"/>
      <c r="I62" s="54"/>
      <c r="J62" s="54"/>
      <c r="K62" s="54"/>
      <c r="L62" s="54"/>
      <c r="M62" s="54"/>
      <c r="N62" s="54"/>
      <c r="O62" s="54"/>
      <c r="P62" s="54"/>
      <c r="Q62" s="54"/>
      <c r="R62" s="57"/>
      <c r="S62" s="57"/>
      <c r="T62" s="57"/>
      <c r="U62" s="57"/>
    </row>
    <row r="63" spans="1:21" ht="15.75" customHeight="1" x14ac:dyDescent="0.25">
      <c r="A63" s="57"/>
      <c r="B63" s="57"/>
      <c r="C63" s="57"/>
      <c r="D63" s="57"/>
      <c r="E63" s="57"/>
      <c r="F63" s="54"/>
      <c r="G63" s="54"/>
      <c r="H63" s="54"/>
      <c r="I63" s="54"/>
      <c r="J63" s="54"/>
      <c r="K63" s="54"/>
      <c r="L63" s="54"/>
      <c r="M63" s="54"/>
      <c r="N63" s="54"/>
      <c r="O63" s="54"/>
      <c r="P63" s="54"/>
      <c r="Q63" s="54"/>
      <c r="R63" s="57"/>
      <c r="S63" s="57"/>
      <c r="T63" s="57"/>
      <c r="U63" s="57"/>
    </row>
    <row r="64" spans="1:21" ht="15.75" customHeight="1" x14ac:dyDescent="0.25">
      <c r="A64" s="57"/>
      <c r="B64" s="57"/>
      <c r="C64" s="57"/>
      <c r="D64" s="57"/>
      <c r="E64" s="57"/>
      <c r="F64" s="54"/>
      <c r="G64" s="54"/>
      <c r="H64" s="54"/>
      <c r="I64" s="54"/>
      <c r="J64" s="54"/>
      <c r="K64" s="54"/>
      <c r="L64" s="54"/>
      <c r="M64" s="54"/>
      <c r="N64" s="54"/>
      <c r="O64" s="54"/>
      <c r="P64" s="54"/>
      <c r="Q64" s="54"/>
      <c r="R64" s="57"/>
      <c r="S64" s="57"/>
      <c r="T64" s="57"/>
      <c r="U64" s="57"/>
    </row>
    <row r="65" spans="1:21" ht="15.75" customHeight="1" x14ac:dyDescent="0.25">
      <c r="A65" s="57"/>
      <c r="B65" s="57"/>
      <c r="C65" s="57"/>
      <c r="D65" s="57"/>
      <c r="E65" s="57"/>
      <c r="F65" s="54"/>
      <c r="G65" s="54"/>
      <c r="H65" s="54"/>
      <c r="I65" s="54"/>
      <c r="J65" s="54"/>
      <c r="K65" s="54"/>
      <c r="L65" s="54"/>
      <c r="M65" s="54"/>
      <c r="N65" s="54"/>
      <c r="O65" s="54"/>
      <c r="P65" s="54"/>
      <c r="Q65" s="54"/>
      <c r="R65" s="57"/>
      <c r="S65" s="57"/>
      <c r="T65" s="57"/>
      <c r="U65" s="57"/>
    </row>
    <row r="66" spans="1:21" ht="15.75" customHeight="1" x14ac:dyDescent="0.25">
      <c r="A66" s="57"/>
      <c r="B66" s="57"/>
      <c r="C66" s="57"/>
      <c r="D66" s="57"/>
      <c r="E66" s="57"/>
      <c r="F66" s="54"/>
      <c r="G66" s="54"/>
      <c r="H66" s="54"/>
      <c r="I66" s="54"/>
      <c r="J66" s="54"/>
      <c r="K66" s="54"/>
      <c r="L66" s="54"/>
      <c r="M66" s="54"/>
      <c r="N66" s="54"/>
      <c r="O66" s="54"/>
      <c r="P66" s="54"/>
      <c r="Q66" s="54"/>
      <c r="R66" s="57"/>
      <c r="S66" s="57"/>
      <c r="T66" s="57"/>
      <c r="U66" s="57"/>
    </row>
    <row r="67" spans="1:21" ht="15.75" customHeight="1" x14ac:dyDescent="0.25">
      <c r="A67" s="57"/>
      <c r="B67" s="57"/>
      <c r="C67" s="57"/>
      <c r="D67" s="57"/>
      <c r="E67" s="57"/>
      <c r="F67" s="54"/>
      <c r="G67" s="54"/>
      <c r="H67" s="54"/>
      <c r="I67" s="54"/>
      <c r="J67" s="54"/>
      <c r="K67" s="54"/>
      <c r="L67" s="54"/>
      <c r="M67" s="54"/>
      <c r="N67" s="54"/>
      <c r="O67" s="54"/>
      <c r="P67" s="54"/>
      <c r="Q67" s="54"/>
      <c r="R67" s="57"/>
      <c r="S67" s="57"/>
      <c r="T67" s="57"/>
      <c r="U67" s="57"/>
    </row>
    <row r="68" spans="1:21" ht="15.75" customHeight="1" x14ac:dyDescent="0.25">
      <c r="A68" s="57"/>
      <c r="B68" s="57"/>
      <c r="C68" s="57"/>
      <c r="D68" s="57"/>
      <c r="E68" s="57"/>
      <c r="F68" s="54"/>
      <c r="G68" s="54"/>
      <c r="H68" s="54"/>
      <c r="I68" s="54"/>
      <c r="J68" s="54"/>
      <c r="K68" s="54"/>
      <c r="L68" s="54"/>
      <c r="M68" s="54"/>
      <c r="N68" s="54"/>
      <c r="O68" s="54"/>
      <c r="P68" s="54"/>
      <c r="Q68" s="54"/>
      <c r="R68" s="57"/>
      <c r="S68" s="57"/>
      <c r="T68" s="57"/>
      <c r="U68" s="57"/>
    </row>
    <row r="69" spans="1:21" ht="15.75" customHeight="1" x14ac:dyDescent="0.25">
      <c r="A69" s="57"/>
      <c r="B69" s="57"/>
      <c r="C69" s="57"/>
      <c r="D69" s="57"/>
      <c r="E69" s="57"/>
      <c r="F69" s="54"/>
      <c r="G69" s="54"/>
      <c r="H69" s="54"/>
      <c r="I69" s="54"/>
      <c r="J69" s="54"/>
      <c r="K69" s="54"/>
      <c r="L69" s="54"/>
      <c r="M69" s="54"/>
      <c r="N69" s="54"/>
      <c r="O69" s="54"/>
      <c r="P69" s="54"/>
      <c r="Q69" s="54"/>
      <c r="R69" s="57"/>
      <c r="S69" s="57"/>
      <c r="T69" s="57"/>
      <c r="U69" s="57"/>
    </row>
    <row r="70" spans="1:21" ht="15.75" customHeight="1" x14ac:dyDescent="0.25">
      <c r="A70" s="57"/>
      <c r="B70" s="57"/>
      <c r="C70" s="57"/>
      <c r="D70" s="57"/>
      <c r="E70" s="57"/>
      <c r="F70" s="54"/>
      <c r="G70" s="54"/>
      <c r="H70" s="54"/>
      <c r="I70" s="54"/>
      <c r="J70" s="54"/>
      <c r="K70" s="54"/>
      <c r="L70" s="54"/>
      <c r="M70" s="54"/>
      <c r="N70" s="54"/>
      <c r="O70" s="54"/>
      <c r="P70" s="54"/>
      <c r="Q70" s="54"/>
      <c r="R70" s="57"/>
      <c r="S70" s="57"/>
      <c r="T70" s="57"/>
      <c r="U70" s="57"/>
    </row>
    <row r="71" spans="1:21" ht="15.75" customHeight="1" x14ac:dyDescent="0.25">
      <c r="A71" s="57"/>
      <c r="B71" s="57"/>
      <c r="C71" s="57"/>
      <c r="D71" s="57"/>
      <c r="E71" s="57"/>
      <c r="F71" s="54"/>
      <c r="G71" s="54"/>
      <c r="H71" s="54"/>
      <c r="I71" s="54"/>
      <c r="J71" s="54"/>
      <c r="K71" s="54"/>
      <c r="L71" s="54"/>
      <c r="M71" s="54"/>
      <c r="N71" s="54"/>
      <c r="O71" s="54"/>
      <c r="P71" s="54"/>
      <c r="Q71" s="54"/>
      <c r="R71" s="57"/>
      <c r="S71" s="57"/>
      <c r="T71" s="57"/>
      <c r="U71" s="57"/>
    </row>
    <row r="72" spans="1:21" ht="15.75" customHeight="1" x14ac:dyDescent="0.25">
      <c r="A72" s="57"/>
      <c r="B72" s="57"/>
      <c r="C72" s="57"/>
      <c r="D72" s="57"/>
      <c r="E72" s="57"/>
      <c r="F72" s="54"/>
      <c r="G72" s="54"/>
      <c r="H72" s="54"/>
      <c r="I72" s="54"/>
      <c r="J72" s="54"/>
      <c r="K72" s="54"/>
      <c r="L72" s="54"/>
      <c r="M72" s="54"/>
      <c r="N72" s="54"/>
      <c r="O72" s="54"/>
      <c r="P72" s="54"/>
      <c r="Q72" s="54"/>
      <c r="R72" s="57"/>
      <c r="S72" s="57"/>
      <c r="T72" s="57"/>
      <c r="U72" s="57"/>
    </row>
    <row r="73" spans="1:21" ht="15.75" customHeight="1" x14ac:dyDescent="0.25">
      <c r="A73" s="57"/>
      <c r="B73" s="57"/>
      <c r="C73" s="57"/>
      <c r="D73" s="57"/>
      <c r="E73" s="57"/>
      <c r="F73" s="54"/>
      <c r="G73" s="54"/>
      <c r="H73" s="54"/>
      <c r="I73" s="54"/>
      <c r="J73" s="54"/>
      <c r="K73" s="54"/>
      <c r="L73" s="54"/>
      <c r="M73" s="54"/>
      <c r="N73" s="54"/>
      <c r="O73" s="54"/>
      <c r="P73" s="54"/>
      <c r="Q73" s="54"/>
      <c r="R73" s="57"/>
      <c r="S73" s="57"/>
      <c r="T73" s="57"/>
      <c r="U73" s="57"/>
    </row>
    <row r="74" spans="1:21" ht="15.75" customHeight="1" x14ac:dyDescent="0.25">
      <c r="A74" s="57"/>
      <c r="B74" s="57"/>
      <c r="C74" s="57"/>
      <c r="D74" s="57"/>
      <c r="E74" s="57"/>
      <c r="F74" s="54"/>
      <c r="G74" s="54"/>
      <c r="H74" s="54"/>
      <c r="I74" s="54"/>
      <c r="J74" s="54"/>
      <c r="K74" s="54"/>
      <c r="L74" s="54"/>
      <c r="M74" s="54"/>
      <c r="N74" s="54"/>
      <c r="O74" s="54"/>
      <c r="P74" s="54"/>
      <c r="Q74" s="54"/>
      <c r="R74" s="57"/>
      <c r="S74" s="57"/>
      <c r="T74" s="57"/>
      <c r="U74" s="57"/>
    </row>
    <row r="75" spans="1:21" ht="15.75" customHeight="1" x14ac:dyDescent="0.25">
      <c r="A75" s="57"/>
      <c r="B75" s="57"/>
      <c r="C75" s="57"/>
      <c r="D75" s="57"/>
      <c r="E75" s="57"/>
      <c r="F75" s="54"/>
      <c r="G75" s="54"/>
      <c r="H75" s="54"/>
      <c r="I75" s="54"/>
      <c r="J75" s="54"/>
      <c r="K75" s="54"/>
      <c r="L75" s="54"/>
      <c r="M75" s="54"/>
      <c r="N75" s="54"/>
      <c r="O75" s="54"/>
      <c r="P75" s="54"/>
      <c r="Q75" s="54"/>
      <c r="R75" s="57"/>
      <c r="S75" s="57"/>
      <c r="T75" s="57"/>
      <c r="U75" s="57"/>
    </row>
    <row r="76" spans="1:21" ht="15.75" customHeight="1" x14ac:dyDescent="0.25">
      <c r="A76" s="57"/>
      <c r="B76" s="57"/>
      <c r="C76" s="57"/>
      <c r="D76" s="57"/>
      <c r="E76" s="57"/>
      <c r="F76" s="54"/>
      <c r="G76" s="54"/>
      <c r="H76" s="54"/>
      <c r="I76" s="54"/>
      <c r="J76" s="54"/>
      <c r="K76" s="54"/>
      <c r="L76" s="54"/>
      <c r="M76" s="54"/>
      <c r="N76" s="54"/>
      <c r="O76" s="54"/>
      <c r="P76" s="54"/>
      <c r="Q76" s="54"/>
      <c r="R76" s="57"/>
      <c r="S76" s="57"/>
      <c r="T76" s="57"/>
      <c r="U76" s="57"/>
    </row>
    <row r="77" spans="1:21" ht="15.75" customHeight="1" x14ac:dyDescent="0.25">
      <c r="A77" s="57"/>
      <c r="B77" s="57"/>
      <c r="C77" s="57"/>
      <c r="D77" s="57"/>
      <c r="E77" s="57"/>
      <c r="F77" s="54"/>
      <c r="G77" s="54"/>
      <c r="H77" s="54"/>
      <c r="I77" s="54"/>
      <c r="J77" s="54"/>
      <c r="K77" s="54"/>
      <c r="L77" s="54"/>
      <c r="M77" s="54"/>
      <c r="N77" s="54"/>
      <c r="O77" s="54"/>
      <c r="P77" s="54"/>
      <c r="Q77" s="54"/>
      <c r="R77" s="57"/>
      <c r="S77" s="57"/>
      <c r="T77" s="57"/>
      <c r="U77" s="57"/>
    </row>
    <row r="78" spans="1:21" ht="15.75" customHeight="1" x14ac:dyDescent="0.25">
      <c r="A78" s="57"/>
      <c r="B78" s="57"/>
      <c r="C78" s="57"/>
      <c r="D78" s="57"/>
      <c r="E78" s="57"/>
      <c r="F78" s="54"/>
      <c r="G78" s="54"/>
      <c r="H78" s="54"/>
      <c r="I78" s="54"/>
      <c r="J78" s="54"/>
      <c r="K78" s="54"/>
      <c r="L78" s="54"/>
      <c r="M78" s="54"/>
      <c r="N78" s="54"/>
      <c r="O78" s="54"/>
      <c r="P78" s="54"/>
      <c r="Q78" s="54"/>
      <c r="R78" s="57"/>
      <c r="S78" s="57"/>
      <c r="T78" s="57"/>
      <c r="U78" s="57"/>
    </row>
    <row r="79" spans="1:21" ht="15.75" customHeight="1" x14ac:dyDescent="0.25">
      <c r="A79" s="57"/>
      <c r="B79" s="57"/>
      <c r="C79" s="57"/>
      <c r="D79" s="57"/>
      <c r="E79" s="57"/>
      <c r="F79" s="54"/>
      <c r="G79" s="54"/>
      <c r="H79" s="54"/>
      <c r="I79" s="54"/>
      <c r="J79" s="54"/>
      <c r="K79" s="54"/>
      <c r="L79" s="54"/>
      <c r="M79" s="54"/>
      <c r="N79" s="54"/>
      <c r="O79" s="54"/>
      <c r="P79" s="54"/>
      <c r="Q79" s="54"/>
      <c r="R79" s="57"/>
      <c r="S79" s="57"/>
      <c r="T79" s="57"/>
      <c r="U79" s="57"/>
    </row>
    <row r="80" spans="1:21" ht="15.75" customHeight="1" x14ac:dyDescent="0.25">
      <c r="A80" s="57"/>
      <c r="B80" s="57"/>
      <c r="C80" s="57"/>
      <c r="D80" s="57"/>
      <c r="E80" s="57"/>
      <c r="F80" s="54"/>
      <c r="G80" s="54"/>
      <c r="H80" s="54"/>
      <c r="I80" s="54"/>
      <c r="J80" s="54"/>
      <c r="K80" s="54"/>
      <c r="L80" s="54"/>
      <c r="M80" s="54"/>
      <c r="N80" s="54"/>
      <c r="O80" s="54"/>
      <c r="P80" s="54"/>
      <c r="Q80" s="54"/>
      <c r="R80" s="57"/>
      <c r="S80" s="57"/>
      <c r="T80" s="57"/>
      <c r="U80" s="57"/>
    </row>
    <row r="81" spans="1:21" ht="15.75" customHeight="1" x14ac:dyDescent="0.25">
      <c r="A81" s="57"/>
      <c r="B81" s="57"/>
      <c r="C81" s="57"/>
      <c r="D81" s="57"/>
      <c r="E81" s="57"/>
      <c r="F81" s="54"/>
      <c r="G81" s="54"/>
      <c r="H81" s="54"/>
      <c r="I81" s="54"/>
      <c r="J81" s="54"/>
      <c r="K81" s="54"/>
      <c r="L81" s="54"/>
      <c r="M81" s="54"/>
      <c r="N81" s="54"/>
      <c r="O81" s="54"/>
      <c r="P81" s="54"/>
      <c r="Q81" s="54"/>
      <c r="R81" s="57"/>
      <c r="S81" s="57"/>
      <c r="T81" s="57"/>
      <c r="U81" s="57"/>
    </row>
    <row r="82" spans="1:21" ht="15.75" customHeight="1" x14ac:dyDescent="0.25">
      <c r="A82" s="57"/>
      <c r="B82" s="57"/>
      <c r="C82" s="57"/>
      <c r="D82" s="57"/>
      <c r="E82" s="57"/>
      <c r="F82" s="54"/>
      <c r="G82" s="54"/>
      <c r="H82" s="54"/>
      <c r="I82" s="54"/>
      <c r="J82" s="54"/>
      <c r="K82" s="54"/>
      <c r="L82" s="54"/>
      <c r="M82" s="54"/>
      <c r="N82" s="54"/>
      <c r="O82" s="54"/>
      <c r="P82" s="54"/>
      <c r="Q82" s="54"/>
      <c r="R82" s="57"/>
      <c r="S82" s="57"/>
      <c r="T82" s="57"/>
      <c r="U82" s="57"/>
    </row>
    <row r="83" spans="1:21" ht="15.75" customHeight="1" x14ac:dyDescent="0.25">
      <c r="A83" s="57"/>
      <c r="B83" s="57"/>
      <c r="C83" s="57"/>
      <c r="D83" s="57"/>
      <c r="E83" s="57"/>
      <c r="F83" s="54"/>
      <c r="G83" s="54"/>
      <c r="H83" s="54"/>
      <c r="I83" s="54"/>
      <c r="J83" s="54"/>
      <c r="K83" s="54"/>
      <c r="L83" s="54"/>
      <c r="M83" s="54"/>
      <c r="N83" s="54"/>
      <c r="O83" s="54"/>
      <c r="P83" s="54"/>
      <c r="Q83" s="54"/>
      <c r="R83" s="57"/>
      <c r="S83" s="57"/>
      <c r="T83" s="57"/>
      <c r="U83" s="57"/>
    </row>
    <row r="84" spans="1:21" ht="15.75" customHeight="1" x14ac:dyDescent="0.25">
      <c r="A84" s="57"/>
      <c r="B84" s="57"/>
      <c r="C84" s="57"/>
      <c r="D84" s="57"/>
      <c r="E84" s="57"/>
      <c r="F84" s="54"/>
      <c r="G84" s="54"/>
      <c r="H84" s="54"/>
      <c r="I84" s="54"/>
      <c r="J84" s="54"/>
      <c r="K84" s="54"/>
      <c r="L84" s="54"/>
      <c r="M84" s="54"/>
      <c r="N84" s="54"/>
      <c r="O84" s="54"/>
      <c r="P84" s="54"/>
      <c r="Q84" s="54"/>
      <c r="R84" s="57"/>
      <c r="S84" s="57"/>
      <c r="T84" s="57"/>
      <c r="U84" s="57"/>
    </row>
    <row r="85" spans="1:21" ht="15.75" customHeight="1" x14ac:dyDescent="0.25">
      <c r="A85" s="57"/>
      <c r="B85" s="57"/>
      <c r="C85" s="57"/>
      <c r="D85" s="57"/>
      <c r="E85" s="57"/>
      <c r="F85" s="54"/>
      <c r="G85" s="54"/>
      <c r="H85" s="54"/>
      <c r="I85" s="54"/>
      <c r="J85" s="54"/>
      <c r="K85" s="54"/>
      <c r="L85" s="54"/>
      <c r="M85" s="54"/>
      <c r="N85" s="54"/>
      <c r="O85" s="54"/>
      <c r="P85" s="54"/>
      <c r="Q85" s="54"/>
      <c r="R85" s="57"/>
      <c r="S85" s="57"/>
      <c r="T85" s="57"/>
      <c r="U85" s="57"/>
    </row>
    <row r="86" spans="1:21" ht="15.75" customHeight="1" x14ac:dyDescent="0.25">
      <c r="A86" s="57"/>
      <c r="B86" s="57"/>
      <c r="C86" s="57"/>
      <c r="D86" s="57"/>
      <c r="E86" s="57"/>
      <c r="F86" s="54"/>
      <c r="G86" s="54"/>
      <c r="H86" s="54"/>
      <c r="I86" s="54"/>
      <c r="J86" s="54"/>
      <c r="K86" s="54"/>
      <c r="L86" s="54"/>
      <c r="M86" s="54"/>
      <c r="N86" s="54"/>
      <c r="O86" s="54"/>
      <c r="P86" s="54"/>
      <c r="Q86" s="54"/>
      <c r="R86" s="57"/>
      <c r="S86" s="57"/>
      <c r="T86" s="57"/>
      <c r="U86" s="57"/>
    </row>
    <row r="87" spans="1:21" ht="15.75" customHeight="1" x14ac:dyDescent="0.25">
      <c r="A87" s="57"/>
      <c r="B87" s="57"/>
      <c r="C87" s="57"/>
      <c r="D87" s="57"/>
      <c r="E87" s="57"/>
      <c r="F87" s="54"/>
      <c r="G87" s="54"/>
      <c r="H87" s="54"/>
      <c r="I87" s="54"/>
      <c r="J87" s="54"/>
      <c r="K87" s="54"/>
      <c r="L87" s="54"/>
      <c r="M87" s="54"/>
      <c r="N87" s="54"/>
      <c r="O87" s="54"/>
      <c r="P87" s="54"/>
      <c r="Q87" s="54"/>
      <c r="R87" s="57"/>
      <c r="S87" s="57"/>
      <c r="T87" s="57"/>
      <c r="U87" s="57"/>
    </row>
    <row r="88" spans="1:21" ht="15.75" customHeight="1" x14ac:dyDescent="0.25">
      <c r="A88" s="57"/>
      <c r="B88" s="57"/>
      <c r="C88" s="57"/>
      <c r="D88" s="57"/>
      <c r="E88" s="57"/>
      <c r="F88" s="54"/>
      <c r="G88" s="54"/>
      <c r="H88" s="54"/>
      <c r="I88" s="54"/>
      <c r="J88" s="54"/>
      <c r="K88" s="54"/>
      <c r="L88" s="54"/>
      <c r="M88" s="54"/>
      <c r="N88" s="54"/>
      <c r="O88" s="54"/>
      <c r="P88" s="54"/>
      <c r="Q88" s="54"/>
      <c r="R88" s="57"/>
      <c r="S88" s="57"/>
      <c r="T88" s="57"/>
      <c r="U88" s="57"/>
    </row>
    <row r="89" spans="1:21" ht="15.75" customHeight="1" x14ac:dyDescent="0.25">
      <c r="A89" s="57"/>
      <c r="B89" s="57"/>
      <c r="C89" s="57"/>
      <c r="D89" s="57"/>
      <c r="E89" s="57"/>
      <c r="F89" s="54"/>
      <c r="G89" s="54"/>
      <c r="H89" s="54"/>
      <c r="I89" s="54"/>
      <c r="J89" s="54"/>
      <c r="K89" s="54"/>
      <c r="L89" s="54"/>
      <c r="M89" s="54"/>
      <c r="N89" s="54"/>
      <c r="O89" s="54"/>
      <c r="P89" s="54"/>
      <c r="Q89" s="54"/>
      <c r="R89" s="57"/>
      <c r="S89" s="57"/>
      <c r="T89" s="57"/>
      <c r="U89" s="57"/>
    </row>
    <row r="90" spans="1:21" ht="15.75" customHeight="1" x14ac:dyDescent="0.25">
      <c r="A90" s="57"/>
      <c r="B90" s="57"/>
      <c r="C90" s="57"/>
      <c r="D90" s="57"/>
      <c r="E90" s="57"/>
      <c r="F90" s="54"/>
      <c r="G90" s="54"/>
      <c r="H90" s="54"/>
      <c r="I90" s="54"/>
      <c r="J90" s="54"/>
      <c r="K90" s="54"/>
      <c r="L90" s="54"/>
      <c r="M90" s="54"/>
      <c r="N90" s="54"/>
      <c r="O90" s="54"/>
      <c r="P90" s="54"/>
      <c r="Q90" s="54"/>
      <c r="R90" s="57"/>
      <c r="S90" s="57"/>
      <c r="T90" s="57"/>
      <c r="U90" s="57"/>
    </row>
    <row r="91" spans="1:21" ht="15.75" customHeight="1" x14ac:dyDescent="0.25">
      <c r="A91" s="57"/>
      <c r="B91" s="57"/>
      <c r="C91" s="57"/>
      <c r="D91" s="57"/>
      <c r="E91" s="57"/>
      <c r="F91" s="54"/>
      <c r="G91" s="54"/>
      <c r="H91" s="54"/>
      <c r="I91" s="54"/>
      <c r="J91" s="54"/>
      <c r="K91" s="54"/>
      <c r="L91" s="54"/>
      <c r="M91" s="54"/>
      <c r="N91" s="54"/>
      <c r="O91" s="54"/>
      <c r="P91" s="54"/>
      <c r="Q91" s="54"/>
      <c r="R91" s="57"/>
      <c r="S91" s="57"/>
      <c r="T91" s="57"/>
      <c r="U91" s="57"/>
    </row>
    <row r="92" spans="1:21" ht="15.75" customHeight="1" x14ac:dyDescent="0.25">
      <c r="A92" s="57"/>
      <c r="B92" s="57"/>
      <c r="C92" s="57"/>
      <c r="D92" s="57"/>
      <c r="E92" s="57"/>
      <c r="F92" s="54"/>
      <c r="G92" s="54"/>
      <c r="H92" s="54"/>
      <c r="I92" s="54"/>
      <c r="J92" s="54"/>
      <c r="K92" s="54"/>
      <c r="L92" s="54"/>
      <c r="M92" s="54"/>
      <c r="N92" s="54"/>
      <c r="O92" s="54"/>
      <c r="P92" s="54"/>
      <c r="Q92" s="54"/>
      <c r="R92" s="57"/>
      <c r="S92" s="57"/>
      <c r="T92" s="57"/>
      <c r="U92" s="57"/>
    </row>
    <row r="93" spans="1:21" ht="15.75" customHeight="1" x14ac:dyDescent="0.25">
      <c r="A93" s="57"/>
      <c r="B93" s="57"/>
      <c r="C93" s="57"/>
      <c r="D93" s="57"/>
      <c r="E93" s="57"/>
      <c r="F93" s="54"/>
      <c r="G93" s="54"/>
      <c r="H93" s="54"/>
      <c r="I93" s="54"/>
      <c r="J93" s="54"/>
      <c r="K93" s="54"/>
      <c r="L93" s="54"/>
      <c r="M93" s="54"/>
      <c r="N93" s="54"/>
      <c r="O93" s="54"/>
      <c r="P93" s="54"/>
      <c r="Q93" s="54"/>
      <c r="R93" s="57"/>
      <c r="S93" s="57"/>
      <c r="T93" s="57"/>
      <c r="U93" s="57"/>
    </row>
    <row r="94" spans="1:21" ht="15.75" customHeight="1" x14ac:dyDescent="0.25">
      <c r="A94" s="57"/>
      <c r="B94" s="57"/>
      <c r="C94" s="57"/>
      <c r="D94" s="57"/>
      <c r="E94" s="57"/>
      <c r="F94" s="54"/>
      <c r="G94" s="54"/>
      <c r="H94" s="54"/>
      <c r="I94" s="54"/>
      <c r="J94" s="54"/>
      <c r="K94" s="54"/>
      <c r="L94" s="54"/>
      <c r="M94" s="54"/>
      <c r="N94" s="54"/>
      <c r="O94" s="54"/>
      <c r="P94" s="54"/>
      <c r="Q94" s="54"/>
      <c r="R94" s="57"/>
      <c r="S94" s="57"/>
      <c r="T94" s="57"/>
      <c r="U94" s="57"/>
    </row>
    <row r="95" spans="1:21" ht="15.75" customHeight="1" x14ac:dyDescent="0.25">
      <c r="A95" s="57"/>
      <c r="B95" s="57"/>
      <c r="C95" s="57"/>
      <c r="D95" s="57"/>
      <c r="E95" s="57"/>
      <c r="F95" s="54"/>
      <c r="G95" s="54"/>
      <c r="H95" s="54"/>
      <c r="I95" s="54"/>
      <c r="J95" s="54"/>
      <c r="K95" s="54"/>
      <c r="L95" s="54"/>
      <c r="M95" s="54"/>
      <c r="N95" s="54"/>
      <c r="O95" s="54"/>
      <c r="P95" s="54"/>
      <c r="Q95" s="54"/>
      <c r="R95" s="57"/>
      <c r="S95" s="57"/>
      <c r="T95" s="57"/>
      <c r="U95" s="57"/>
    </row>
    <row r="96" spans="1:21" ht="15.75" customHeight="1" x14ac:dyDescent="0.25">
      <c r="A96" s="57"/>
      <c r="B96" s="57"/>
      <c r="C96" s="57"/>
      <c r="D96" s="57"/>
      <c r="E96" s="57"/>
      <c r="F96" s="54"/>
      <c r="G96" s="54"/>
      <c r="H96" s="54"/>
      <c r="I96" s="54"/>
      <c r="J96" s="54"/>
      <c r="K96" s="54"/>
      <c r="L96" s="54"/>
      <c r="M96" s="54"/>
      <c r="N96" s="54"/>
      <c r="O96" s="54"/>
      <c r="P96" s="54"/>
      <c r="Q96" s="54"/>
      <c r="R96" s="57"/>
      <c r="S96" s="57"/>
      <c r="T96" s="57"/>
      <c r="U96" s="57"/>
    </row>
    <row r="97" spans="1:21" ht="15.75" customHeight="1" x14ac:dyDescent="0.25">
      <c r="A97" s="57"/>
      <c r="B97" s="57"/>
      <c r="C97" s="57"/>
      <c r="D97" s="57"/>
      <c r="E97" s="57"/>
      <c r="F97" s="54"/>
      <c r="G97" s="54"/>
      <c r="H97" s="54"/>
      <c r="I97" s="54"/>
      <c r="J97" s="54"/>
      <c r="K97" s="54"/>
      <c r="L97" s="54"/>
      <c r="M97" s="54"/>
      <c r="N97" s="54"/>
      <c r="O97" s="54"/>
      <c r="P97" s="54"/>
      <c r="Q97" s="54"/>
      <c r="R97" s="57"/>
      <c r="S97" s="57"/>
      <c r="T97" s="57"/>
      <c r="U97" s="57"/>
    </row>
    <row r="98" spans="1:21" ht="15.75" customHeight="1" x14ac:dyDescent="0.25">
      <c r="A98" s="57"/>
      <c r="B98" s="57"/>
      <c r="C98" s="57"/>
      <c r="D98" s="57"/>
      <c r="E98" s="57"/>
      <c r="F98" s="54"/>
      <c r="G98" s="54"/>
      <c r="H98" s="54"/>
      <c r="I98" s="54"/>
      <c r="J98" s="54"/>
      <c r="K98" s="54"/>
      <c r="L98" s="54"/>
      <c r="M98" s="54"/>
      <c r="N98" s="54"/>
      <c r="O98" s="54"/>
      <c r="P98" s="54"/>
      <c r="Q98" s="54"/>
      <c r="R98" s="57"/>
      <c r="S98" s="57"/>
      <c r="T98" s="57"/>
      <c r="U98" s="57"/>
    </row>
    <row r="99" spans="1:21" ht="15.75" customHeight="1" x14ac:dyDescent="0.25">
      <c r="A99" s="57"/>
      <c r="B99" s="57"/>
      <c r="C99" s="57"/>
      <c r="D99" s="57"/>
      <c r="E99" s="57"/>
      <c r="F99" s="54"/>
      <c r="G99" s="54"/>
      <c r="H99" s="54"/>
      <c r="I99" s="54"/>
      <c r="J99" s="54"/>
      <c r="K99" s="54"/>
      <c r="L99" s="54"/>
      <c r="M99" s="54"/>
      <c r="N99" s="54"/>
      <c r="O99" s="54"/>
      <c r="P99" s="54"/>
      <c r="Q99" s="54"/>
      <c r="R99" s="57"/>
      <c r="S99" s="57"/>
      <c r="T99" s="57"/>
      <c r="U99" s="57"/>
    </row>
    <row r="100" spans="1:21" ht="15.75" customHeight="1" x14ac:dyDescent="0.25">
      <c r="A100" s="57"/>
      <c r="B100" s="57"/>
      <c r="C100" s="57"/>
      <c r="D100" s="57"/>
      <c r="E100" s="57"/>
      <c r="F100" s="54"/>
      <c r="G100" s="54"/>
      <c r="H100" s="54"/>
      <c r="I100" s="54"/>
      <c r="J100" s="54"/>
      <c r="K100" s="54"/>
      <c r="L100" s="54"/>
      <c r="M100" s="54"/>
      <c r="N100" s="54"/>
      <c r="O100" s="54"/>
      <c r="P100" s="54"/>
      <c r="Q100" s="54"/>
      <c r="R100" s="57"/>
      <c r="S100" s="57"/>
      <c r="T100" s="57"/>
      <c r="U100" s="57"/>
    </row>
    <row r="101" spans="1:21" ht="15.75" customHeight="1" x14ac:dyDescent="0.25">
      <c r="A101" s="57"/>
      <c r="B101" s="57"/>
      <c r="C101" s="57"/>
      <c r="D101" s="57"/>
      <c r="E101" s="57"/>
      <c r="F101" s="54"/>
      <c r="G101" s="54"/>
      <c r="H101" s="54"/>
      <c r="I101" s="54"/>
      <c r="J101" s="54"/>
      <c r="K101" s="54"/>
      <c r="L101" s="54"/>
      <c r="M101" s="54"/>
      <c r="N101" s="54"/>
      <c r="O101" s="54"/>
      <c r="P101" s="54"/>
      <c r="Q101" s="54"/>
      <c r="R101" s="57"/>
      <c r="S101" s="57"/>
      <c r="T101" s="57"/>
      <c r="U101" s="57"/>
    </row>
    <row r="102" spans="1:21" ht="15.75" customHeight="1" x14ac:dyDescent="0.25">
      <c r="A102" s="57"/>
      <c r="B102" s="57"/>
      <c r="C102" s="57"/>
      <c r="D102" s="57"/>
      <c r="E102" s="57"/>
      <c r="F102" s="54"/>
      <c r="G102" s="54"/>
      <c r="H102" s="54"/>
      <c r="I102" s="54"/>
      <c r="J102" s="54"/>
      <c r="K102" s="54"/>
      <c r="L102" s="54"/>
      <c r="M102" s="54"/>
      <c r="N102" s="54"/>
      <c r="O102" s="54"/>
      <c r="P102" s="54"/>
      <c r="Q102" s="54"/>
      <c r="R102" s="57"/>
      <c r="S102" s="57"/>
      <c r="T102" s="57"/>
      <c r="U102" s="57"/>
    </row>
    <row r="103" spans="1:21" ht="15.75" customHeight="1" x14ac:dyDescent="0.25">
      <c r="A103" s="57"/>
      <c r="B103" s="57"/>
      <c r="C103" s="57"/>
      <c r="D103" s="57"/>
      <c r="E103" s="57"/>
      <c r="F103" s="54"/>
      <c r="G103" s="54"/>
      <c r="H103" s="54"/>
      <c r="I103" s="54"/>
      <c r="J103" s="54"/>
      <c r="K103" s="54"/>
      <c r="L103" s="54"/>
      <c r="M103" s="54"/>
      <c r="N103" s="54"/>
      <c r="O103" s="54"/>
      <c r="P103" s="54"/>
      <c r="Q103" s="54"/>
      <c r="R103" s="57"/>
      <c r="S103" s="57"/>
      <c r="T103" s="57"/>
      <c r="U103" s="57"/>
    </row>
    <row r="104" spans="1:21" ht="15.75" customHeight="1" x14ac:dyDescent="0.25">
      <c r="A104" s="57"/>
      <c r="B104" s="57"/>
      <c r="C104" s="57"/>
      <c r="D104" s="57"/>
      <c r="E104" s="57"/>
      <c r="F104" s="54"/>
      <c r="G104" s="54"/>
      <c r="H104" s="54"/>
      <c r="I104" s="54"/>
      <c r="J104" s="54"/>
      <c r="K104" s="54"/>
      <c r="L104" s="54"/>
      <c r="M104" s="54"/>
      <c r="N104" s="54"/>
      <c r="O104" s="54"/>
      <c r="P104" s="54"/>
      <c r="Q104" s="54"/>
      <c r="R104" s="57"/>
      <c r="S104" s="57"/>
      <c r="T104" s="57"/>
      <c r="U104" s="57"/>
    </row>
    <row r="105" spans="1:21" ht="15.75" customHeight="1" x14ac:dyDescent="0.25">
      <c r="A105" s="57"/>
      <c r="B105" s="57"/>
      <c r="C105" s="57"/>
      <c r="D105" s="57"/>
      <c r="E105" s="57"/>
      <c r="F105" s="54"/>
      <c r="G105" s="54"/>
      <c r="H105" s="54"/>
      <c r="I105" s="54"/>
      <c r="J105" s="54"/>
      <c r="K105" s="54"/>
      <c r="L105" s="54"/>
      <c r="M105" s="54"/>
      <c r="N105" s="54"/>
      <c r="O105" s="54"/>
      <c r="P105" s="54"/>
      <c r="Q105" s="54"/>
      <c r="R105" s="57"/>
      <c r="S105" s="57"/>
      <c r="T105" s="57"/>
      <c r="U105" s="57"/>
    </row>
    <row r="106" spans="1:21" ht="15.75" customHeight="1" x14ac:dyDescent="0.25">
      <c r="A106" s="57"/>
      <c r="B106" s="57"/>
      <c r="C106" s="57"/>
      <c r="D106" s="57"/>
      <c r="E106" s="57"/>
      <c r="F106" s="54"/>
      <c r="G106" s="54"/>
      <c r="H106" s="54"/>
      <c r="I106" s="54"/>
      <c r="J106" s="54"/>
      <c r="K106" s="54"/>
      <c r="L106" s="54"/>
      <c r="M106" s="54"/>
      <c r="N106" s="54"/>
      <c r="O106" s="54"/>
      <c r="P106" s="54"/>
      <c r="Q106" s="54"/>
      <c r="R106" s="57"/>
      <c r="S106" s="57"/>
      <c r="T106" s="57"/>
      <c r="U106" s="57"/>
    </row>
    <row r="107" spans="1:21" ht="15.75" customHeight="1" x14ac:dyDescent="0.25">
      <c r="A107" s="57"/>
      <c r="B107" s="57"/>
      <c r="C107" s="57"/>
      <c r="D107" s="57"/>
      <c r="E107" s="57"/>
      <c r="F107" s="54"/>
      <c r="G107" s="54"/>
      <c r="H107" s="54"/>
      <c r="I107" s="54"/>
      <c r="J107" s="54"/>
      <c r="K107" s="54"/>
      <c r="L107" s="54"/>
      <c r="M107" s="54"/>
      <c r="N107" s="54"/>
      <c r="O107" s="54"/>
      <c r="P107" s="54"/>
      <c r="Q107" s="54"/>
      <c r="R107" s="57"/>
      <c r="S107" s="57"/>
      <c r="T107" s="57"/>
      <c r="U107" s="57"/>
    </row>
    <row r="108" spans="1:21" ht="15.75" customHeight="1" x14ac:dyDescent="0.25">
      <c r="A108" s="57"/>
      <c r="B108" s="57"/>
      <c r="C108" s="57"/>
      <c r="D108" s="57"/>
      <c r="E108" s="57"/>
      <c r="F108" s="54"/>
      <c r="G108" s="54"/>
      <c r="H108" s="54"/>
      <c r="I108" s="54"/>
      <c r="J108" s="54"/>
      <c r="K108" s="54"/>
      <c r="L108" s="54"/>
      <c r="M108" s="54"/>
      <c r="N108" s="54"/>
      <c r="O108" s="54"/>
      <c r="P108" s="54"/>
      <c r="Q108" s="54"/>
      <c r="R108" s="57"/>
      <c r="S108" s="57"/>
      <c r="T108" s="57"/>
      <c r="U108" s="57"/>
    </row>
    <row r="109" spans="1:21" ht="15.75" customHeight="1" x14ac:dyDescent="0.25">
      <c r="A109" s="57"/>
      <c r="B109" s="57"/>
      <c r="C109" s="57"/>
      <c r="D109" s="57"/>
      <c r="E109" s="57"/>
      <c r="F109" s="54"/>
      <c r="G109" s="54"/>
      <c r="H109" s="54"/>
      <c r="I109" s="54"/>
      <c r="J109" s="54"/>
      <c r="K109" s="54"/>
      <c r="L109" s="54"/>
      <c r="M109" s="54"/>
      <c r="N109" s="54"/>
      <c r="O109" s="54"/>
      <c r="P109" s="54"/>
      <c r="Q109" s="54"/>
      <c r="R109" s="57"/>
      <c r="S109" s="57"/>
      <c r="T109" s="57"/>
      <c r="U109" s="57"/>
    </row>
    <row r="110" spans="1:21" ht="15.75" customHeight="1" x14ac:dyDescent="0.25">
      <c r="A110" s="57"/>
      <c r="B110" s="57"/>
      <c r="C110" s="57"/>
      <c r="D110" s="57"/>
      <c r="E110" s="57"/>
      <c r="F110" s="54"/>
      <c r="G110" s="54"/>
      <c r="H110" s="54"/>
      <c r="I110" s="54"/>
      <c r="J110" s="54"/>
      <c r="K110" s="54"/>
      <c r="L110" s="54"/>
      <c r="M110" s="54"/>
      <c r="N110" s="54"/>
      <c r="O110" s="54"/>
      <c r="P110" s="54"/>
      <c r="Q110" s="54"/>
      <c r="R110" s="57"/>
      <c r="S110" s="57"/>
      <c r="T110" s="57"/>
      <c r="U110" s="57"/>
    </row>
    <row r="111" spans="1:21" ht="15.75" customHeight="1" x14ac:dyDescent="0.25">
      <c r="A111" s="57"/>
      <c r="B111" s="57"/>
      <c r="C111" s="57"/>
      <c r="D111" s="57"/>
      <c r="E111" s="57"/>
      <c r="F111" s="54"/>
      <c r="G111" s="54"/>
      <c r="H111" s="54"/>
      <c r="I111" s="54"/>
      <c r="J111" s="54"/>
      <c r="K111" s="54"/>
      <c r="L111" s="54"/>
      <c r="M111" s="54"/>
      <c r="N111" s="54"/>
      <c r="O111" s="54"/>
      <c r="P111" s="54"/>
      <c r="Q111" s="54"/>
      <c r="R111" s="57"/>
      <c r="S111" s="57"/>
      <c r="T111" s="57"/>
      <c r="U111" s="57"/>
    </row>
    <row r="112" spans="1:21" ht="15.75" customHeight="1" x14ac:dyDescent="0.25">
      <c r="A112" s="57"/>
      <c r="B112" s="57"/>
      <c r="C112" s="57"/>
      <c r="D112" s="57"/>
      <c r="E112" s="57"/>
      <c r="F112" s="54"/>
      <c r="G112" s="54"/>
      <c r="H112" s="54"/>
      <c r="I112" s="54"/>
      <c r="J112" s="54"/>
      <c r="K112" s="54"/>
      <c r="L112" s="54"/>
      <c r="M112" s="54"/>
      <c r="N112" s="54"/>
      <c r="O112" s="54"/>
      <c r="P112" s="54"/>
      <c r="Q112" s="54"/>
      <c r="R112" s="57"/>
      <c r="S112" s="57"/>
      <c r="T112" s="57"/>
      <c r="U112" s="57"/>
    </row>
    <row r="113" spans="1:21" ht="15.75" customHeight="1" x14ac:dyDescent="0.25">
      <c r="A113" s="57"/>
      <c r="B113" s="57"/>
      <c r="C113" s="57"/>
      <c r="D113" s="57"/>
      <c r="E113" s="57"/>
      <c r="F113" s="54"/>
      <c r="G113" s="54"/>
      <c r="H113" s="54"/>
      <c r="I113" s="54"/>
      <c r="J113" s="54"/>
      <c r="K113" s="54"/>
      <c r="L113" s="54"/>
      <c r="M113" s="54"/>
      <c r="N113" s="54"/>
      <c r="O113" s="54"/>
      <c r="P113" s="54"/>
      <c r="Q113" s="54"/>
      <c r="R113" s="57"/>
      <c r="S113" s="57"/>
      <c r="T113" s="57"/>
      <c r="U113" s="57"/>
    </row>
    <row r="114" spans="1:21" ht="15.75" customHeight="1" x14ac:dyDescent="0.25">
      <c r="A114" s="57"/>
      <c r="B114" s="57"/>
      <c r="C114" s="57"/>
      <c r="D114" s="57"/>
      <c r="E114" s="57"/>
      <c r="F114" s="54"/>
      <c r="G114" s="54"/>
      <c r="H114" s="54"/>
      <c r="I114" s="54"/>
      <c r="J114" s="54"/>
      <c r="K114" s="54"/>
      <c r="L114" s="54"/>
      <c r="M114" s="54"/>
      <c r="N114" s="54"/>
      <c r="O114" s="54"/>
      <c r="P114" s="54"/>
      <c r="Q114" s="54"/>
      <c r="R114" s="57"/>
      <c r="S114" s="57"/>
      <c r="T114" s="57"/>
      <c r="U114" s="57"/>
    </row>
    <row r="115" spans="1:21" ht="15.75" customHeight="1" x14ac:dyDescent="0.25">
      <c r="A115" s="57"/>
      <c r="B115" s="57"/>
      <c r="C115" s="57"/>
      <c r="D115" s="57"/>
      <c r="E115" s="57"/>
      <c r="F115" s="54"/>
      <c r="G115" s="54"/>
      <c r="H115" s="54"/>
      <c r="I115" s="54"/>
      <c r="J115" s="54"/>
      <c r="K115" s="54"/>
      <c r="L115" s="54"/>
      <c r="M115" s="54"/>
      <c r="N115" s="54"/>
      <c r="O115" s="54"/>
      <c r="P115" s="54"/>
      <c r="Q115" s="54"/>
      <c r="R115" s="57"/>
      <c r="S115" s="57"/>
      <c r="T115" s="57"/>
      <c r="U115" s="57"/>
    </row>
    <row r="116" spans="1:21" ht="15.75" customHeight="1" x14ac:dyDescent="0.25">
      <c r="A116" s="57"/>
      <c r="B116" s="57"/>
      <c r="C116" s="57"/>
      <c r="D116" s="57"/>
      <c r="E116" s="57"/>
      <c r="F116" s="54"/>
      <c r="G116" s="54"/>
      <c r="H116" s="54"/>
      <c r="I116" s="54"/>
      <c r="J116" s="54"/>
      <c r="K116" s="54"/>
      <c r="L116" s="54"/>
      <c r="M116" s="54"/>
      <c r="N116" s="54"/>
      <c r="O116" s="54"/>
      <c r="P116" s="54"/>
      <c r="Q116" s="54"/>
      <c r="R116" s="57"/>
      <c r="S116" s="57"/>
      <c r="T116" s="57"/>
      <c r="U116" s="57"/>
    </row>
    <row r="117" spans="1:21" ht="15.75" customHeight="1" x14ac:dyDescent="0.25">
      <c r="A117" s="57"/>
      <c r="B117" s="57"/>
      <c r="C117" s="57"/>
      <c r="D117" s="57"/>
      <c r="E117" s="57"/>
      <c r="F117" s="54"/>
      <c r="G117" s="54"/>
      <c r="H117" s="54"/>
      <c r="I117" s="54"/>
      <c r="J117" s="54"/>
      <c r="K117" s="54"/>
      <c r="L117" s="54"/>
      <c r="M117" s="54"/>
      <c r="N117" s="54"/>
      <c r="O117" s="54"/>
      <c r="P117" s="54"/>
      <c r="Q117" s="54"/>
      <c r="R117" s="57"/>
      <c r="S117" s="57"/>
      <c r="T117" s="57"/>
      <c r="U117" s="57"/>
    </row>
    <row r="118" spans="1:21" ht="15.75" customHeight="1" x14ac:dyDescent="0.25">
      <c r="A118" s="57"/>
      <c r="B118" s="57"/>
      <c r="C118" s="57"/>
      <c r="D118" s="57"/>
      <c r="E118" s="57"/>
      <c r="F118" s="54"/>
      <c r="G118" s="54"/>
      <c r="H118" s="54"/>
      <c r="I118" s="54"/>
      <c r="J118" s="54"/>
      <c r="K118" s="54"/>
      <c r="L118" s="54"/>
      <c r="M118" s="54"/>
      <c r="N118" s="54"/>
      <c r="O118" s="54"/>
      <c r="P118" s="54"/>
      <c r="Q118" s="54"/>
      <c r="R118" s="57"/>
      <c r="S118" s="57"/>
      <c r="T118" s="57"/>
      <c r="U118" s="57"/>
    </row>
    <row r="119" spans="1:21" ht="15.75" customHeight="1" x14ac:dyDescent="0.25">
      <c r="A119" s="57"/>
      <c r="B119" s="57"/>
      <c r="C119" s="57"/>
      <c r="D119" s="57"/>
      <c r="E119" s="57"/>
      <c r="F119" s="54"/>
      <c r="G119" s="54"/>
      <c r="H119" s="54"/>
      <c r="I119" s="54"/>
      <c r="J119" s="54"/>
      <c r="K119" s="54"/>
      <c r="L119" s="54"/>
      <c r="M119" s="54"/>
      <c r="N119" s="54"/>
      <c r="O119" s="54"/>
      <c r="P119" s="54"/>
      <c r="Q119" s="54"/>
      <c r="R119" s="57"/>
      <c r="S119" s="57"/>
      <c r="T119" s="57"/>
      <c r="U119" s="57"/>
    </row>
    <row r="120" spans="1:21" ht="15.75" customHeight="1" x14ac:dyDescent="0.25">
      <c r="A120" s="57"/>
      <c r="B120" s="57"/>
      <c r="C120" s="57"/>
      <c r="D120" s="57"/>
      <c r="E120" s="57"/>
      <c r="F120" s="54"/>
      <c r="G120" s="54"/>
      <c r="H120" s="54"/>
      <c r="I120" s="54"/>
      <c r="J120" s="54"/>
      <c r="K120" s="54"/>
      <c r="L120" s="54"/>
      <c r="M120" s="54"/>
      <c r="N120" s="54"/>
      <c r="O120" s="54"/>
      <c r="P120" s="54"/>
      <c r="Q120" s="54"/>
      <c r="R120" s="57"/>
      <c r="S120" s="57"/>
      <c r="T120" s="57"/>
      <c r="U120" s="57"/>
    </row>
    <row r="121" spans="1:21" ht="15.75" customHeight="1" x14ac:dyDescent="0.25">
      <c r="A121" s="57"/>
      <c r="B121" s="57"/>
      <c r="C121" s="57"/>
      <c r="D121" s="57"/>
      <c r="E121" s="57"/>
      <c r="F121" s="54"/>
      <c r="G121" s="54"/>
      <c r="H121" s="54"/>
      <c r="I121" s="54"/>
      <c r="J121" s="54"/>
      <c r="K121" s="54"/>
      <c r="L121" s="54"/>
      <c r="M121" s="54"/>
      <c r="N121" s="54"/>
      <c r="O121" s="54"/>
      <c r="P121" s="54"/>
      <c r="Q121" s="54"/>
      <c r="R121" s="57"/>
      <c r="S121" s="57"/>
      <c r="T121" s="57"/>
      <c r="U121" s="57"/>
    </row>
    <row r="122" spans="1:21" ht="15.75" customHeight="1" x14ac:dyDescent="0.25">
      <c r="A122" s="57"/>
      <c r="B122" s="57"/>
      <c r="C122" s="57"/>
      <c r="D122" s="57"/>
      <c r="E122" s="57"/>
      <c r="F122" s="54"/>
      <c r="G122" s="54"/>
      <c r="H122" s="54"/>
      <c r="I122" s="54"/>
      <c r="J122" s="54"/>
      <c r="K122" s="54"/>
      <c r="L122" s="54"/>
      <c r="M122" s="54"/>
      <c r="N122" s="54"/>
      <c r="O122" s="54"/>
      <c r="P122" s="54"/>
      <c r="Q122" s="54"/>
      <c r="R122" s="57"/>
      <c r="S122" s="57"/>
      <c r="T122" s="57"/>
      <c r="U122" s="57"/>
    </row>
    <row r="123" spans="1:21" ht="15.75" customHeight="1" x14ac:dyDescent="0.25">
      <c r="A123" s="57"/>
      <c r="B123" s="57"/>
      <c r="C123" s="57"/>
      <c r="D123" s="57"/>
      <c r="E123" s="57"/>
      <c r="F123" s="54"/>
      <c r="G123" s="54"/>
      <c r="H123" s="54"/>
      <c r="I123" s="54"/>
      <c r="J123" s="54"/>
      <c r="K123" s="54"/>
      <c r="L123" s="54"/>
      <c r="M123" s="54"/>
      <c r="N123" s="54"/>
      <c r="O123" s="54"/>
      <c r="P123" s="54"/>
      <c r="Q123" s="54"/>
      <c r="R123" s="57"/>
      <c r="S123" s="57"/>
      <c r="T123" s="57"/>
      <c r="U123" s="57"/>
    </row>
    <row r="124" spans="1:21" ht="15.75" customHeight="1" x14ac:dyDescent="0.25">
      <c r="A124" s="57"/>
      <c r="B124" s="57"/>
      <c r="C124" s="57"/>
      <c r="D124" s="57"/>
      <c r="E124" s="57"/>
      <c r="F124" s="54"/>
      <c r="G124" s="54"/>
      <c r="H124" s="54"/>
      <c r="I124" s="54"/>
      <c r="J124" s="54"/>
      <c r="K124" s="54"/>
      <c r="L124" s="54"/>
      <c r="M124" s="54"/>
      <c r="N124" s="54"/>
      <c r="O124" s="54"/>
      <c r="P124" s="54"/>
      <c r="Q124" s="54"/>
      <c r="R124" s="57"/>
      <c r="S124" s="57"/>
      <c r="T124" s="57"/>
      <c r="U124" s="57"/>
    </row>
    <row r="125" spans="1:21" ht="15.75" customHeight="1" x14ac:dyDescent="0.25">
      <c r="A125" s="57"/>
      <c r="B125" s="57"/>
      <c r="C125" s="57"/>
      <c r="D125" s="57"/>
      <c r="E125" s="57"/>
      <c r="F125" s="54"/>
      <c r="G125" s="54"/>
      <c r="H125" s="54"/>
      <c r="I125" s="54"/>
      <c r="J125" s="54"/>
      <c r="K125" s="54"/>
      <c r="L125" s="54"/>
      <c r="M125" s="54"/>
      <c r="N125" s="54"/>
      <c r="O125" s="54"/>
      <c r="P125" s="54"/>
      <c r="Q125" s="54"/>
      <c r="R125" s="57"/>
      <c r="S125" s="57"/>
      <c r="T125" s="57"/>
      <c r="U125" s="57"/>
    </row>
    <row r="126" spans="1:21" ht="15.75" customHeight="1" x14ac:dyDescent="0.25">
      <c r="A126" s="57"/>
      <c r="B126" s="57"/>
      <c r="C126" s="57"/>
      <c r="D126" s="57"/>
      <c r="E126" s="57"/>
      <c r="F126" s="54"/>
      <c r="G126" s="54"/>
      <c r="H126" s="54"/>
      <c r="I126" s="54"/>
      <c r="J126" s="54"/>
      <c r="K126" s="54"/>
      <c r="L126" s="54"/>
      <c r="M126" s="54"/>
      <c r="N126" s="54"/>
      <c r="O126" s="54"/>
      <c r="P126" s="54"/>
      <c r="Q126" s="54"/>
      <c r="R126" s="57"/>
      <c r="S126" s="57"/>
      <c r="T126" s="57"/>
      <c r="U126" s="57"/>
    </row>
    <row r="127" spans="1:21" ht="15.75" customHeight="1" x14ac:dyDescent="0.25">
      <c r="A127" s="57"/>
      <c r="B127" s="57"/>
      <c r="C127" s="57"/>
      <c r="D127" s="57"/>
      <c r="E127" s="57"/>
      <c r="F127" s="54"/>
      <c r="G127" s="54"/>
      <c r="H127" s="54"/>
      <c r="I127" s="54"/>
      <c r="J127" s="54"/>
      <c r="K127" s="54"/>
      <c r="L127" s="54"/>
      <c r="M127" s="54"/>
      <c r="N127" s="54"/>
      <c r="O127" s="54"/>
      <c r="P127" s="54"/>
      <c r="Q127" s="54"/>
      <c r="R127" s="57"/>
      <c r="S127" s="57"/>
      <c r="T127" s="57"/>
      <c r="U127" s="57"/>
    </row>
    <row r="128" spans="1:21" ht="15.75" customHeight="1" x14ac:dyDescent="0.25">
      <c r="A128" s="57"/>
      <c r="B128" s="57"/>
      <c r="C128" s="57"/>
      <c r="D128" s="57"/>
      <c r="E128" s="57"/>
      <c r="F128" s="54"/>
      <c r="G128" s="54"/>
      <c r="H128" s="54"/>
      <c r="I128" s="54"/>
      <c r="J128" s="54"/>
      <c r="K128" s="54"/>
      <c r="L128" s="54"/>
      <c r="M128" s="54"/>
      <c r="N128" s="54"/>
      <c r="O128" s="54"/>
      <c r="P128" s="54"/>
      <c r="Q128" s="54"/>
      <c r="R128" s="57"/>
      <c r="S128" s="57"/>
      <c r="T128" s="57"/>
      <c r="U128" s="57"/>
    </row>
    <row r="129" spans="1:21" ht="15.75" customHeight="1" x14ac:dyDescent="0.25">
      <c r="A129" s="57"/>
      <c r="B129" s="57"/>
      <c r="C129" s="57"/>
      <c r="D129" s="57"/>
      <c r="E129" s="57"/>
      <c r="F129" s="54"/>
      <c r="G129" s="54"/>
      <c r="H129" s="54"/>
      <c r="I129" s="54"/>
      <c r="J129" s="54"/>
      <c r="K129" s="54"/>
      <c r="L129" s="54"/>
      <c r="M129" s="54"/>
      <c r="N129" s="54"/>
      <c r="O129" s="54"/>
      <c r="P129" s="54"/>
      <c r="Q129" s="54"/>
      <c r="R129" s="57"/>
      <c r="S129" s="57"/>
      <c r="T129" s="57"/>
      <c r="U129" s="57"/>
    </row>
    <row r="130" spans="1:21" ht="15.75" customHeight="1" x14ac:dyDescent="0.25">
      <c r="A130" s="57"/>
      <c r="B130" s="57"/>
      <c r="C130" s="57"/>
      <c r="D130" s="57"/>
      <c r="E130" s="57"/>
      <c r="F130" s="54"/>
      <c r="G130" s="54"/>
      <c r="H130" s="54"/>
      <c r="I130" s="54"/>
      <c r="J130" s="54"/>
      <c r="K130" s="54"/>
      <c r="L130" s="54"/>
      <c r="M130" s="54"/>
      <c r="N130" s="54"/>
      <c r="O130" s="54"/>
      <c r="P130" s="54"/>
      <c r="Q130" s="54"/>
      <c r="R130" s="57"/>
      <c r="S130" s="57"/>
      <c r="T130" s="57"/>
      <c r="U130" s="57"/>
    </row>
    <row r="131" spans="1:21" ht="15.75" customHeight="1" x14ac:dyDescent="0.25">
      <c r="A131" s="57"/>
      <c r="B131" s="57"/>
      <c r="C131" s="57"/>
      <c r="D131" s="57"/>
      <c r="E131" s="57"/>
      <c r="F131" s="54"/>
      <c r="G131" s="54"/>
      <c r="H131" s="54"/>
      <c r="I131" s="54"/>
      <c r="J131" s="54"/>
      <c r="K131" s="54"/>
      <c r="L131" s="54"/>
      <c r="M131" s="54"/>
      <c r="N131" s="54"/>
      <c r="O131" s="54"/>
      <c r="P131" s="54"/>
      <c r="Q131" s="54"/>
      <c r="R131" s="57"/>
      <c r="S131" s="57"/>
      <c r="T131" s="57"/>
      <c r="U131" s="57"/>
    </row>
    <row r="132" spans="1:21" ht="15.75" customHeight="1" x14ac:dyDescent="0.25">
      <c r="A132" s="57"/>
      <c r="B132" s="57"/>
      <c r="C132" s="57"/>
      <c r="D132" s="57"/>
      <c r="E132" s="57"/>
      <c r="F132" s="54"/>
      <c r="G132" s="54"/>
      <c r="H132" s="54"/>
      <c r="I132" s="54"/>
      <c r="J132" s="54"/>
      <c r="K132" s="54"/>
      <c r="L132" s="54"/>
      <c r="M132" s="54"/>
      <c r="N132" s="54"/>
      <c r="O132" s="54"/>
      <c r="P132" s="54"/>
      <c r="Q132" s="54"/>
      <c r="R132" s="57"/>
      <c r="S132" s="57"/>
      <c r="T132" s="57"/>
      <c r="U132" s="57"/>
    </row>
    <row r="133" spans="1:21" ht="15.75" customHeight="1" x14ac:dyDescent="0.25">
      <c r="A133" s="57"/>
      <c r="B133" s="57"/>
      <c r="C133" s="57"/>
      <c r="D133" s="57"/>
      <c r="E133" s="57"/>
      <c r="F133" s="54"/>
      <c r="G133" s="54"/>
      <c r="H133" s="54"/>
      <c r="I133" s="54"/>
      <c r="J133" s="54"/>
      <c r="K133" s="54"/>
      <c r="L133" s="54"/>
      <c r="M133" s="54"/>
      <c r="N133" s="54"/>
      <c r="O133" s="54"/>
      <c r="P133" s="54"/>
      <c r="Q133" s="54"/>
      <c r="R133" s="57"/>
      <c r="S133" s="57"/>
      <c r="T133" s="57"/>
      <c r="U133" s="57"/>
    </row>
    <row r="134" spans="1:21" ht="15.75" customHeight="1" x14ac:dyDescent="0.25">
      <c r="A134" s="57"/>
      <c r="B134" s="57"/>
      <c r="C134" s="57"/>
      <c r="D134" s="57"/>
      <c r="E134" s="57"/>
      <c r="F134" s="54"/>
      <c r="G134" s="54"/>
      <c r="H134" s="54"/>
      <c r="I134" s="54"/>
      <c r="J134" s="54"/>
      <c r="K134" s="54"/>
      <c r="L134" s="54"/>
      <c r="M134" s="54"/>
      <c r="N134" s="54"/>
      <c r="O134" s="54"/>
      <c r="P134" s="54"/>
      <c r="Q134" s="54"/>
      <c r="R134" s="57"/>
      <c r="S134" s="57"/>
      <c r="T134" s="57"/>
      <c r="U134" s="57"/>
    </row>
    <row r="135" spans="1:21" ht="15.75" customHeight="1" x14ac:dyDescent="0.25">
      <c r="A135" s="57"/>
      <c r="B135" s="57"/>
      <c r="C135" s="57"/>
      <c r="D135" s="57"/>
      <c r="E135" s="57"/>
      <c r="F135" s="54"/>
      <c r="G135" s="54"/>
      <c r="H135" s="54"/>
      <c r="I135" s="54"/>
      <c r="J135" s="54"/>
      <c r="K135" s="54"/>
      <c r="L135" s="54"/>
      <c r="M135" s="54"/>
      <c r="N135" s="54"/>
      <c r="O135" s="54"/>
      <c r="P135" s="54"/>
      <c r="Q135" s="54"/>
      <c r="R135" s="57"/>
      <c r="S135" s="57"/>
      <c r="T135" s="57"/>
      <c r="U135" s="57"/>
    </row>
    <row r="136" spans="1:21" ht="15.75" customHeight="1" x14ac:dyDescent="0.25">
      <c r="A136" s="57"/>
      <c r="B136" s="57"/>
      <c r="C136" s="57"/>
      <c r="D136" s="57"/>
      <c r="E136" s="57"/>
      <c r="F136" s="54"/>
      <c r="G136" s="54"/>
      <c r="H136" s="54"/>
      <c r="I136" s="54"/>
      <c r="J136" s="54"/>
      <c r="K136" s="54"/>
      <c r="L136" s="54"/>
      <c r="M136" s="54"/>
      <c r="N136" s="54"/>
      <c r="O136" s="54"/>
      <c r="P136" s="54"/>
      <c r="Q136" s="54"/>
      <c r="R136" s="57"/>
      <c r="S136" s="57"/>
      <c r="T136" s="57"/>
      <c r="U136" s="57"/>
    </row>
    <row r="137" spans="1:21" ht="15.75" customHeight="1" x14ac:dyDescent="0.25">
      <c r="A137" s="57"/>
      <c r="B137" s="57"/>
      <c r="C137" s="57"/>
      <c r="D137" s="57"/>
      <c r="E137" s="57"/>
      <c r="F137" s="54"/>
      <c r="G137" s="54"/>
      <c r="H137" s="54"/>
      <c r="I137" s="54"/>
      <c r="J137" s="54"/>
      <c r="K137" s="54"/>
      <c r="L137" s="54"/>
      <c r="M137" s="54"/>
      <c r="N137" s="54"/>
      <c r="O137" s="54"/>
      <c r="P137" s="54"/>
      <c r="Q137" s="54"/>
      <c r="R137" s="57"/>
      <c r="S137" s="57"/>
      <c r="T137" s="57"/>
      <c r="U137" s="57"/>
    </row>
    <row r="138" spans="1:21" ht="15.75" customHeight="1" x14ac:dyDescent="0.25">
      <c r="A138" s="57"/>
      <c r="B138" s="57"/>
      <c r="C138" s="57"/>
      <c r="D138" s="57"/>
      <c r="E138" s="57"/>
      <c r="F138" s="54"/>
      <c r="G138" s="54"/>
      <c r="H138" s="54"/>
      <c r="I138" s="54"/>
      <c r="J138" s="54"/>
      <c r="K138" s="54"/>
      <c r="L138" s="54"/>
      <c r="M138" s="54"/>
      <c r="N138" s="54"/>
      <c r="O138" s="54"/>
      <c r="P138" s="54"/>
      <c r="Q138" s="54"/>
      <c r="R138" s="57"/>
      <c r="S138" s="57"/>
      <c r="T138" s="57"/>
      <c r="U138" s="57"/>
    </row>
    <row r="139" spans="1:21" ht="15.75" customHeight="1" x14ac:dyDescent="0.25">
      <c r="A139" s="57"/>
      <c r="B139" s="57"/>
      <c r="C139" s="57"/>
      <c r="D139" s="57"/>
      <c r="E139" s="57"/>
      <c r="F139" s="54"/>
      <c r="G139" s="54"/>
      <c r="H139" s="54"/>
      <c r="I139" s="54"/>
      <c r="J139" s="54"/>
      <c r="K139" s="54"/>
      <c r="L139" s="54"/>
      <c r="M139" s="54"/>
      <c r="N139" s="54"/>
      <c r="O139" s="54"/>
      <c r="P139" s="54"/>
      <c r="Q139" s="54"/>
      <c r="R139" s="57"/>
      <c r="S139" s="57"/>
      <c r="T139" s="57"/>
      <c r="U139" s="57"/>
    </row>
    <row r="140" spans="1:21" ht="15.75" customHeight="1" x14ac:dyDescent="0.25">
      <c r="A140" s="57"/>
      <c r="B140" s="57"/>
      <c r="C140" s="57"/>
      <c r="D140" s="57"/>
      <c r="E140" s="57"/>
      <c r="F140" s="54"/>
      <c r="G140" s="54"/>
      <c r="H140" s="54"/>
      <c r="I140" s="54"/>
      <c r="J140" s="54"/>
      <c r="K140" s="54"/>
      <c r="L140" s="54"/>
      <c r="M140" s="54"/>
      <c r="N140" s="54"/>
      <c r="O140" s="54"/>
      <c r="P140" s="54"/>
      <c r="Q140" s="54"/>
      <c r="R140" s="57"/>
      <c r="S140" s="57"/>
      <c r="T140" s="57"/>
      <c r="U140" s="57"/>
    </row>
    <row r="141" spans="1:21" ht="15.75" customHeight="1" x14ac:dyDescent="0.25">
      <c r="A141" s="57"/>
      <c r="B141" s="57"/>
      <c r="C141" s="57"/>
      <c r="D141" s="57"/>
      <c r="E141" s="57"/>
      <c r="F141" s="54"/>
      <c r="G141" s="54"/>
      <c r="H141" s="54"/>
      <c r="I141" s="54"/>
      <c r="J141" s="54"/>
      <c r="K141" s="54"/>
      <c r="L141" s="54"/>
      <c r="M141" s="54"/>
      <c r="N141" s="54"/>
      <c r="O141" s="54"/>
      <c r="P141" s="54"/>
      <c r="Q141" s="54"/>
      <c r="R141" s="57"/>
      <c r="S141" s="57"/>
      <c r="T141" s="57"/>
      <c r="U141" s="57"/>
    </row>
    <row r="142" spans="1:21" ht="15.75" customHeight="1" x14ac:dyDescent="0.25">
      <c r="A142" s="57"/>
      <c r="B142" s="57"/>
      <c r="C142" s="57"/>
      <c r="D142" s="57"/>
      <c r="E142" s="57"/>
      <c r="F142" s="54"/>
      <c r="G142" s="54"/>
      <c r="H142" s="54"/>
      <c r="I142" s="54"/>
      <c r="J142" s="54"/>
      <c r="K142" s="54"/>
      <c r="L142" s="54"/>
      <c r="M142" s="54"/>
      <c r="N142" s="54"/>
      <c r="O142" s="54"/>
      <c r="P142" s="54"/>
      <c r="Q142" s="54"/>
      <c r="R142" s="57"/>
      <c r="S142" s="57"/>
      <c r="T142" s="57"/>
      <c r="U142" s="57"/>
    </row>
    <row r="143" spans="1:21" ht="15.75" customHeight="1" x14ac:dyDescent="0.25">
      <c r="A143" s="57"/>
      <c r="B143" s="57"/>
      <c r="C143" s="57"/>
      <c r="D143" s="57"/>
      <c r="E143" s="57"/>
      <c r="F143" s="54"/>
      <c r="G143" s="54"/>
      <c r="H143" s="54"/>
      <c r="I143" s="54"/>
      <c r="J143" s="54"/>
      <c r="K143" s="54"/>
      <c r="L143" s="54"/>
      <c r="M143" s="54"/>
      <c r="N143" s="54"/>
      <c r="O143" s="54"/>
      <c r="P143" s="54"/>
      <c r="Q143" s="54"/>
      <c r="R143" s="57"/>
      <c r="S143" s="57"/>
      <c r="T143" s="57"/>
      <c r="U143" s="57"/>
    </row>
    <row r="144" spans="1:21" ht="15.75" customHeight="1" x14ac:dyDescent="0.25">
      <c r="A144" s="57"/>
      <c r="B144" s="57"/>
      <c r="C144" s="57"/>
      <c r="D144" s="57"/>
      <c r="E144" s="57"/>
      <c r="F144" s="54"/>
      <c r="G144" s="54"/>
      <c r="H144" s="54"/>
      <c r="I144" s="54"/>
      <c r="J144" s="54"/>
      <c r="K144" s="54"/>
      <c r="L144" s="54"/>
      <c r="M144" s="54"/>
      <c r="N144" s="54"/>
      <c r="O144" s="54"/>
      <c r="P144" s="54"/>
      <c r="Q144" s="54"/>
      <c r="R144" s="57"/>
      <c r="S144" s="57"/>
      <c r="T144" s="57"/>
      <c r="U144" s="57"/>
    </row>
    <row r="145" spans="1:21" ht="15.75" customHeight="1" x14ac:dyDescent="0.25">
      <c r="A145" s="57"/>
      <c r="B145" s="57"/>
      <c r="C145" s="57"/>
      <c r="D145" s="57"/>
      <c r="E145" s="57"/>
      <c r="F145" s="54"/>
      <c r="G145" s="54"/>
      <c r="H145" s="54"/>
      <c r="I145" s="54"/>
      <c r="J145" s="54"/>
      <c r="K145" s="54"/>
      <c r="L145" s="54"/>
      <c r="M145" s="54"/>
      <c r="N145" s="54"/>
      <c r="O145" s="54"/>
      <c r="P145" s="54"/>
      <c r="Q145" s="54"/>
      <c r="R145" s="57"/>
      <c r="S145" s="57"/>
      <c r="T145" s="57"/>
      <c r="U145" s="57"/>
    </row>
    <row r="146" spans="1:21" ht="15.75" customHeight="1" x14ac:dyDescent="0.25">
      <c r="A146" s="57"/>
      <c r="B146" s="57"/>
      <c r="C146" s="57"/>
      <c r="D146" s="57"/>
      <c r="E146" s="57"/>
      <c r="F146" s="54"/>
      <c r="G146" s="54"/>
      <c r="H146" s="54"/>
      <c r="I146" s="54"/>
      <c r="J146" s="54"/>
      <c r="K146" s="54"/>
      <c r="L146" s="54"/>
      <c r="M146" s="54"/>
      <c r="N146" s="54"/>
      <c r="O146" s="54"/>
      <c r="P146" s="54"/>
      <c r="Q146" s="54"/>
      <c r="R146" s="57"/>
      <c r="S146" s="57"/>
      <c r="T146" s="57"/>
      <c r="U146" s="57"/>
    </row>
    <row r="147" spans="1:21" ht="15.75" customHeight="1" x14ac:dyDescent="0.25">
      <c r="A147" s="57"/>
      <c r="B147" s="57"/>
      <c r="C147" s="57"/>
      <c r="D147" s="57"/>
      <c r="E147" s="57"/>
      <c r="F147" s="54"/>
      <c r="G147" s="54"/>
      <c r="H147" s="54"/>
      <c r="I147" s="54"/>
      <c r="J147" s="54"/>
      <c r="K147" s="54"/>
      <c r="L147" s="54"/>
      <c r="M147" s="54"/>
      <c r="N147" s="54"/>
      <c r="O147" s="54"/>
      <c r="P147" s="54"/>
      <c r="Q147" s="54"/>
      <c r="R147" s="57"/>
      <c r="S147" s="57"/>
      <c r="T147" s="57"/>
      <c r="U147" s="57"/>
    </row>
    <row r="148" spans="1:21" ht="15.75" customHeight="1" x14ac:dyDescent="0.25">
      <c r="A148" s="57"/>
      <c r="B148" s="57"/>
      <c r="C148" s="57"/>
      <c r="D148" s="57"/>
      <c r="E148" s="57"/>
      <c r="F148" s="54"/>
      <c r="G148" s="54"/>
      <c r="H148" s="54"/>
      <c r="I148" s="54"/>
      <c r="J148" s="54"/>
      <c r="K148" s="54"/>
      <c r="L148" s="54"/>
      <c r="M148" s="54"/>
      <c r="N148" s="54"/>
      <c r="O148" s="54"/>
      <c r="P148" s="54"/>
      <c r="Q148" s="54"/>
      <c r="R148" s="57"/>
      <c r="S148" s="57"/>
      <c r="T148" s="57"/>
      <c r="U148" s="57"/>
    </row>
    <row r="149" spans="1:21" ht="15.75" customHeight="1" x14ac:dyDescent="0.25">
      <c r="A149" s="57"/>
      <c r="B149" s="57"/>
      <c r="C149" s="57"/>
      <c r="D149" s="57"/>
      <c r="E149" s="57"/>
      <c r="F149" s="54"/>
      <c r="G149" s="54"/>
      <c r="H149" s="54"/>
      <c r="I149" s="54"/>
      <c r="J149" s="54"/>
      <c r="K149" s="54"/>
      <c r="L149" s="54"/>
      <c r="M149" s="54"/>
      <c r="N149" s="54"/>
      <c r="O149" s="54"/>
      <c r="P149" s="54"/>
      <c r="Q149" s="54"/>
      <c r="R149" s="57"/>
      <c r="S149" s="57"/>
      <c r="T149" s="57"/>
      <c r="U149" s="57"/>
    </row>
    <row r="150" spans="1:21" ht="15.75" customHeight="1" x14ac:dyDescent="0.25">
      <c r="A150" s="57"/>
      <c r="B150" s="57"/>
      <c r="C150" s="57"/>
      <c r="D150" s="57"/>
      <c r="E150" s="57"/>
      <c r="F150" s="54"/>
      <c r="G150" s="54"/>
      <c r="H150" s="54"/>
      <c r="I150" s="54"/>
      <c r="J150" s="54"/>
      <c r="K150" s="54"/>
      <c r="L150" s="54"/>
      <c r="M150" s="54"/>
      <c r="N150" s="54"/>
      <c r="O150" s="54"/>
      <c r="P150" s="54"/>
      <c r="Q150" s="54"/>
      <c r="R150" s="57"/>
      <c r="S150" s="57"/>
      <c r="T150" s="57"/>
      <c r="U150" s="57"/>
    </row>
    <row r="151" spans="1:21" ht="15.75" customHeight="1" x14ac:dyDescent="0.25">
      <c r="A151" s="57"/>
      <c r="B151" s="57"/>
      <c r="C151" s="57"/>
      <c r="D151" s="57"/>
      <c r="E151" s="57"/>
      <c r="F151" s="54"/>
      <c r="G151" s="54"/>
      <c r="H151" s="54"/>
      <c r="I151" s="54"/>
      <c r="J151" s="54"/>
      <c r="K151" s="54"/>
      <c r="L151" s="54"/>
      <c r="M151" s="54"/>
      <c r="N151" s="54"/>
      <c r="O151" s="54"/>
      <c r="P151" s="54"/>
      <c r="Q151" s="54"/>
      <c r="R151" s="57"/>
      <c r="S151" s="57"/>
      <c r="T151" s="57"/>
      <c r="U151" s="57"/>
    </row>
    <row r="152" spans="1:21" ht="15.75" customHeight="1" x14ac:dyDescent="0.25">
      <c r="A152" s="57"/>
      <c r="B152" s="57"/>
      <c r="C152" s="57"/>
      <c r="D152" s="57"/>
      <c r="E152" s="57"/>
      <c r="F152" s="54"/>
      <c r="G152" s="54"/>
      <c r="H152" s="54"/>
      <c r="I152" s="54"/>
      <c r="J152" s="54"/>
      <c r="K152" s="54"/>
      <c r="L152" s="54"/>
      <c r="M152" s="54"/>
      <c r="N152" s="54"/>
      <c r="O152" s="54"/>
      <c r="P152" s="54"/>
      <c r="Q152" s="54"/>
      <c r="R152" s="57"/>
      <c r="S152" s="57"/>
      <c r="T152" s="57"/>
      <c r="U152" s="57"/>
    </row>
    <row r="153" spans="1:21" ht="15.75" customHeight="1" x14ac:dyDescent="0.25">
      <c r="A153" s="57"/>
      <c r="B153" s="57"/>
      <c r="C153" s="57"/>
      <c r="D153" s="57"/>
      <c r="E153" s="57"/>
      <c r="F153" s="54"/>
      <c r="G153" s="54"/>
      <c r="H153" s="54"/>
      <c r="I153" s="54"/>
      <c r="J153" s="54"/>
      <c r="K153" s="54"/>
      <c r="L153" s="54"/>
      <c r="M153" s="54"/>
      <c r="N153" s="54"/>
      <c r="O153" s="54"/>
      <c r="P153" s="54"/>
      <c r="Q153" s="54"/>
      <c r="R153" s="57"/>
      <c r="S153" s="57"/>
      <c r="T153" s="57"/>
      <c r="U153" s="57"/>
    </row>
    <row r="154" spans="1:21" ht="15.75" customHeight="1" x14ac:dyDescent="0.25">
      <c r="A154" s="57"/>
      <c r="B154" s="57"/>
      <c r="C154" s="57"/>
      <c r="D154" s="57"/>
      <c r="E154" s="57"/>
      <c r="F154" s="54"/>
      <c r="G154" s="54"/>
      <c r="H154" s="54"/>
      <c r="I154" s="54"/>
      <c r="J154" s="54"/>
      <c r="K154" s="54"/>
      <c r="L154" s="54"/>
      <c r="M154" s="54"/>
      <c r="N154" s="54"/>
      <c r="O154" s="54"/>
      <c r="P154" s="54"/>
      <c r="Q154" s="54"/>
      <c r="R154" s="57"/>
      <c r="S154" s="57"/>
      <c r="T154" s="57"/>
      <c r="U154" s="57"/>
    </row>
    <row r="155" spans="1:21" ht="15.75" customHeight="1" x14ac:dyDescent="0.25">
      <c r="A155" s="57"/>
      <c r="B155" s="57"/>
      <c r="C155" s="57"/>
      <c r="D155" s="57"/>
      <c r="E155" s="57"/>
      <c r="F155" s="54"/>
      <c r="G155" s="54"/>
      <c r="H155" s="54"/>
      <c r="I155" s="54"/>
      <c r="J155" s="54"/>
      <c r="K155" s="54"/>
      <c r="L155" s="54"/>
      <c r="M155" s="54"/>
      <c r="N155" s="54"/>
      <c r="O155" s="54"/>
      <c r="P155" s="54"/>
      <c r="Q155" s="54"/>
      <c r="R155" s="57"/>
      <c r="S155" s="57"/>
      <c r="T155" s="57"/>
      <c r="U155" s="57"/>
    </row>
    <row r="156" spans="1:21" ht="15.75" customHeight="1" x14ac:dyDescent="0.25">
      <c r="A156" s="57"/>
      <c r="B156" s="57"/>
      <c r="C156" s="57"/>
      <c r="D156" s="57"/>
      <c r="E156" s="57"/>
      <c r="F156" s="54"/>
      <c r="G156" s="54"/>
      <c r="H156" s="54"/>
      <c r="I156" s="54"/>
      <c r="J156" s="54"/>
      <c r="K156" s="54"/>
      <c r="L156" s="54"/>
      <c r="M156" s="54"/>
      <c r="N156" s="54"/>
      <c r="O156" s="54"/>
      <c r="P156" s="54"/>
      <c r="Q156" s="54"/>
      <c r="R156" s="57"/>
      <c r="S156" s="57"/>
      <c r="T156" s="57"/>
      <c r="U156" s="57"/>
    </row>
    <row r="157" spans="1:21" ht="15.75" customHeight="1" x14ac:dyDescent="0.25">
      <c r="A157" s="57"/>
      <c r="B157" s="57"/>
      <c r="C157" s="57"/>
      <c r="D157" s="57"/>
      <c r="E157" s="57"/>
      <c r="F157" s="54"/>
      <c r="G157" s="54"/>
      <c r="H157" s="54"/>
      <c r="I157" s="54"/>
      <c r="J157" s="54"/>
      <c r="K157" s="54"/>
      <c r="L157" s="54"/>
      <c r="M157" s="54"/>
      <c r="N157" s="54"/>
      <c r="O157" s="54"/>
      <c r="P157" s="54"/>
      <c r="Q157" s="54"/>
      <c r="R157" s="57"/>
      <c r="S157" s="57"/>
      <c r="T157" s="57"/>
      <c r="U157" s="57"/>
    </row>
    <row r="158" spans="1:21" ht="15.75" customHeight="1" x14ac:dyDescent="0.25">
      <c r="A158" s="57"/>
      <c r="B158" s="57"/>
      <c r="C158" s="57"/>
      <c r="D158" s="57"/>
      <c r="E158" s="57"/>
      <c r="F158" s="54"/>
      <c r="G158" s="54"/>
      <c r="H158" s="54"/>
      <c r="I158" s="54"/>
      <c r="J158" s="54"/>
      <c r="K158" s="54"/>
      <c r="L158" s="54"/>
      <c r="M158" s="54"/>
      <c r="N158" s="54"/>
      <c r="O158" s="54"/>
      <c r="P158" s="54"/>
      <c r="Q158" s="54"/>
      <c r="R158" s="57"/>
      <c r="S158" s="57"/>
      <c r="T158" s="57"/>
      <c r="U158" s="57"/>
    </row>
    <row r="159" spans="1:21" ht="15.75" customHeight="1" x14ac:dyDescent="0.25">
      <c r="A159" s="57"/>
      <c r="B159" s="57"/>
      <c r="C159" s="57"/>
      <c r="D159" s="57"/>
      <c r="E159" s="57"/>
      <c r="F159" s="54"/>
      <c r="G159" s="54"/>
      <c r="H159" s="54"/>
      <c r="I159" s="54"/>
      <c r="J159" s="54"/>
      <c r="K159" s="54"/>
      <c r="L159" s="54"/>
      <c r="M159" s="54"/>
      <c r="N159" s="54"/>
      <c r="O159" s="54"/>
      <c r="P159" s="54"/>
      <c r="Q159" s="54"/>
      <c r="R159" s="57"/>
      <c r="S159" s="57"/>
      <c r="T159" s="57"/>
      <c r="U159" s="57"/>
    </row>
    <row r="160" spans="1:21" ht="15.75" customHeight="1" x14ac:dyDescent="0.25">
      <c r="A160" s="57"/>
      <c r="B160" s="57"/>
      <c r="C160" s="57"/>
      <c r="D160" s="57"/>
      <c r="E160" s="57"/>
      <c r="F160" s="54"/>
      <c r="G160" s="54"/>
      <c r="H160" s="54"/>
      <c r="I160" s="54"/>
      <c r="J160" s="54"/>
      <c r="K160" s="54"/>
      <c r="L160" s="54"/>
      <c r="M160" s="54"/>
      <c r="N160" s="54"/>
      <c r="O160" s="54"/>
      <c r="P160" s="54"/>
      <c r="Q160" s="54"/>
      <c r="R160" s="57"/>
      <c r="S160" s="57"/>
      <c r="T160" s="57"/>
      <c r="U160" s="57"/>
    </row>
    <row r="161" spans="1:21" ht="15.75" customHeight="1" x14ac:dyDescent="0.25">
      <c r="A161" s="57"/>
      <c r="B161" s="57"/>
      <c r="C161" s="57"/>
      <c r="D161" s="57"/>
      <c r="E161" s="57"/>
      <c r="F161" s="54"/>
      <c r="G161" s="54"/>
      <c r="H161" s="54"/>
      <c r="I161" s="54"/>
      <c r="J161" s="54"/>
      <c r="K161" s="54"/>
      <c r="L161" s="54"/>
      <c r="M161" s="54"/>
      <c r="N161" s="54"/>
      <c r="O161" s="54"/>
      <c r="P161" s="54"/>
      <c r="Q161" s="54"/>
      <c r="R161" s="57"/>
      <c r="S161" s="57"/>
      <c r="T161" s="57"/>
      <c r="U161" s="57"/>
    </row>
    <row r="162" spans="1:21" ht="15.75" customHeight="1" x14ac:dyDescent="0.25">
      <c r="A162" s="57"/>
      <c r="B162" s="57"/>
      <c r="C162" s="57"/>
      <c r="D162" s="57"/>
      <c r="E162" s="57"/>
      <c r="F162" s="54"/>
      <c r="G162" s="54"/>
      <c r="H162" s="54"/>
      <c r="I162" s="54"/>
      <c r="J162" s="54"/>
      <c r="K162" s="54"/>
      <c r="L162" s="54"/>
      <c r="M162" s="54"/>
      <c r="N162" s="54"/>
      <c r="O162" s="54"/>
      <c r="P162" s="54"/>
      <c r="Q162" s="54"/>
      <c r="R162" s="57"/>
      <c r="S162" s="57"/>
      <c r="T162" s="57"/>
      <c r="U162" s="57"/>
    </row>
    <row r="163" spans="1:21" ht="15.75" customHeight="1" x14ac:dyDescent="0.25">
      <c r="A163" s="57"/>
      <c r="B163" s="57"/>
      <c r="C163" s="57"/>
      <c r="D163" s="57"/>
      <c r="E163" s="57"/>
      <c r="F163" s="54"/>
      <c r="G163" s="54"/>
      <c r="H163" s="54"/>
      <c r="I163" s="54"/>
      <c r="J163" s="54"/>
      <c r="K163" s="54"/>
      <c r="L163" s="54"/>
      <c r="M163" s="54"/>
      <c r="N163" s="54"/>
      <c r="O163" s="54"/>
      <c r="P163" s="54"/>
      <c r="Q163" s="54"/>
      <c r="R163" s="57"/>
      <c r="S163" s="57"/>
      <c r="T163" s="57"/>
      <c r="U163" s="57"/>
    </row>
    <row r="164" spans="1:21" ht="15.75" customHeight="1" x14ac:dyDescent="0.25">
      <c r="A164" s="57"/>
      <c r="B164" s="57"/>
      <c r="C164" s="57"/>
      <c r="D164" s="57"/>
      <c r="E164" s="57"/>
      <c r="F164" s="54"/>
      <c r="G164" s="54"/>
      <c r="H164" s="54"/>
      <c r="I164" s="54"/>
      <c r="J164" s="54"/>
      <c r="K164" s="54"/>
      <c r="L164" s="54"/>
      <c r="M164" s="54"/>
      <c r="N164" s="54"/>
      <c r="O164" s="54"/>
      <c r="P164" s="54"/>
      <c r="Q164" s="54"/>
      <c r="R164" s="57"/>
      <c r="S164" s="57"/>
      <c r="T164" s="57"/>
      <c r="U164" s="57"/>
    </row>
    <row r="165" spans="1:21" ht="15.75" customHeight="1" x14ac:dyDescent="0.25">
      <c r="A165" s="57"/>
      <c r="B165" s="57"/>
      <c r="C165" s="57"/>
      <c r="D165" s="57"/>
      <c r="E165" s="57"/>
      <c r="F165" s="54"/>
      <c r="G165" s="54"/>
      <c r="H165" s="54"/>
      <c r="I165" s="54"/>
      <c r="J165" s="54"/>
      <c r="K165" s="54"/>
      <c r="L165" s="54"/>
      <c r="M165" s="54"/>
      <c r="N165" s="54"/>
      <c r="O165" s="54"/>
      <c r="P165" s="54"/>
      <c r="Q165" s="54"/>
      <c r="R165" s="57"/>
      <c r="S165" s="57"/>
      <c r="T165" s="57"/>
      <c r="U165" s="57"/>
    </row>
    <row r="166" spans="1:21" ht="15.75" customHeight="1" x14ac:dyDescent="0.25">
      <c r="A166" s="57"/>
      <c r="B166" s="57"/>
      <c r="C166" s="57"/>
      <c r="D166" s="57"/>
      <c r="E166" s="57"/>
      <c r="F166" s="54"/>
      <c r="G166" s="54"/>
      <c r="H166" s="54"/>
      <c r="I166" s="54"/>
      <c r="J166" s="54"/>
      <c r="K166" s="54"/>
      <c r="L166" s="54"/>
      <c r="M166" s="54"/>
      <c r="N166" s="54"/>
      <c r="O166" s="54"/>
      <c r="P166" s="54"/>
      <c r="Q166" s="54"/>
      <c r="R166" s="57"/>
      <c r="S166" s="57"/>
      <c r="T166" s="57"/>
      <c r="U166" s="57"/>
    </row>
    <row r="167" spans="1:21" ht="15.75" customHeight="1" x14ac:dyDescent="0.25">
      <c r="A167" s="57"/>
      <c r="B167" s="57"/>
      <c r="C167" s="57"/>
      <c r="D167" s="57"/>
      <c r="E167" s="57"/>
      <c r="F167" s="54"/>
      <c r="G167" s="54"/>
      <c r="H167" s="54"/>
      <c r="I167" s="54"/>
      <c r="J167" s="54"/>
      <c r="K167" s="54"/>
      <c r="L167" s="54"/>
      <c r="M167" s="54"/>
      <c r="N167" s="54"/>
      <c r="O167" s="54"/>
      <c r="P167" s="54"/>
      <c r="Q167" s="54"/>
      <c r="R167" s="57"/>
      <c r="S167" s="57"/>
      <c r="T167" s="57"/>
      <c r="U167" s="57"/>
    </row>
    <row r="168" spans="1:21" ht="15.75" customHeight="1" x14ac:dyDescent="0.25">
      <c r="A168" s="57"/>
      <c r="B168" s="57"/>
      <c r="C168" s="57"/>
      <c r="D168" s="57"/>
      <c r="E168" s="57"/>
      <c r="F168" s="54"/>
      <c r="G168" s="54"/>
      <c r="H168" s="54"/>
      <c r="I168" s="54"/>
      <c r="J168" s="54"/>
      <c r="K168" s="54"/>
      <c r="L168" s="54"/>
      <c r="M168" s="54"/>
      <c r="N168" s="54"/>
      <c r="O168" s="54"/>
      <c r="P168" s="54"/>
      <c r="Q168" s="54"/>
      <c r="R168" s="57"/>
      <c r="S168" s="57"/>
      <c r="T168" s="57"/>
      <c r="U168" s="57"/>
    </row>
    <row r="169" spans="1:21" ht="15.75" customHeight="1" x14ac:dyDescent="0.25">
      <c r="A169" s="57"/>
      <c r="B169" s="57"/>
      <c r="C169" s="57"/>
      <c r="D169" s="57"/>
      <c r="E169" s="57"/>
      <c r="F169" s="54"/>
      <c r="G169" s="54"/>
      <c r="H169" s="54"/>
      <c r="I169" s="54"/>
      <c r="J169" s="54"/>
      <c r="K169" s="54"/>
      <c r="L169" s="54"/>
      <c r="M169" s="54"/>
      <c r="N169" s="54"/>
      <c r="O169" s="54"/>
      <c r="P169" s="54"/>
      <c r="Q169" s="54"/>
      <c r="R169" s="57"/>
      <c r="S169" s="57"/>
      <c r="T169" s="57"/>
      <c r="U169" s="57"/>
    </row>
    <row r="170" spans="1:21" ht="15.75" customHeight="1" x14ac:dyDescent="0.25">
      <c r="A170" s="57"/>
      <c r="B170" s="57"/>
      <c r="C170" s="57"/>
      <c r="D170" s="57"/>
      <c r="E170" s="57"/>
      <c r="F170" s="54"/>
      <c r="G170" s="54"/>
      <c r="H170" s="54"/>
      <c r="I170" s="54"/>
      <c r="J170" s="54"/>
      <c r="K170" s="54"/>
      <c r="L170" s="54"/>
      <c r="M170" s="54"/>
      <c r="N170" s="54"/>
      <c r="O170" s="54"/>
      <c r="P170" s="54"/>
      <c r="Q170" s="54"/>
      <c r="R170" s="57"/>
      <c r="S170" s="57"/>
      <c r="T170" s="57"/>
      <c r="U170" s="57"/>
    </row>
    <row r="171" spans="1:21" ht="15.75" customHeight="1" x14ac:dyDescent="0.25">
      <c r="A171" s="57"/>
      <c r="B171" s="57"/>
      <c r="C171" s="57"/>
      <c r="D171" s="57"/>
      <c r="E171" s="57"/>
      <c r="F171" s="54"/>
      <c r="G171" s="54"/>
      <c r="H171" s="54"/>
      <c r="I171" s="54"/>
      <c r="J171" s="54"/>
      <c r="K171" s="54"/>
      <c r="L171" s="54"/>
      <c r="M171" s="54"/>
      <c r="N171" s="54"/>
      <c r="O171" s="54"/>
      <c r="P171" s="54"/>
      <c r="Q171" s="54"/>
      <c r="R171" s="57"/>
      <c r="S171" s="57"/>
      <c r="T171" s="57"/>
      <c r="U171" s="57"/>
    </row>
    <row r="172" spans="1:21" ht="15.75" customHeight="1" x14ac:dyDescent="0.25">
      <c r="A172" s="57"/>
      <c r="B172" s="57"/>
      <c r="C172" s="57"/>
      <c r="D172" s="57"/>
      <c r="E172" s="57"/>
      <c r="F172" s="54"/>
      <c r="G172" s="54"/>
      <c r="H172" s="54"/>
      <c r="I172" s="54"/>
      <c r="J172" s="54"/>
      <c r="K172" s="54"/>
      <c r="L172" s="54"/>
      <c r="M172" s="54"/>
      <c r="N172" s="54"/>
      <c r="O172" s="54"/>
      <c r="P172" s="54"/>
      <c r="Q172" s="54"/>
      <c r="R172" s="57"/>
      <c r="S172" s="57"/>
      <c r="T172" s="57"/>
      <c r="U172" s="57"/>
    </row>
    <row r="173" spans="1:21" ht="15.75" customHeight="1" x14ac:dyDescent="0.25">
      <c r="A173" s="57"/>
      <c r="B173" s="57"/>
      <c r="C173" s="57"/>
      <c r="D173" s="57"/>
      <c r="E173" s="57"/>
      <c r="F173" s="54"/>
      <c r="G173" s="54"/>
      <c r="H173" s="54"/>
      <c r="I173" s="54"/>
      <c r="J173" s="54"/>
      <c r="K173" s="54"/>
      <c r="L173" s="54"/>
      <c r="M173" s="54"/>
      <c r="N173" s="54"/>
      <c r="O173" s="54"/>
      <c r="P173" s="54"/>
      <c r="Q173" s="54"/>
      <c r="R173" s="57"/>
      <c r="S173" s="57"/>
      <c r="T173" s="57"/>
      <c r="U173" s="57"/>
    </row>
    <row r="174" spans="1:21" ht="15.75" customHeight="1" x14ac:dyDescent="0.25">
      <c r="A174" s="57"/>
      <c r="B174" s="57"/>
      <c r="C174" s="57"/>
      <c r="D174" s="57"/>
      <c r="E174" s="57"/>
      <c r="F174" s="54"/>
      <c r="G174" s="54"/>
      <c r="H174" s="54"/>
      <c r="I174" s="54"/>
      <c r="J174" s="54"/>
      <c r="K174" s="54"/>
      <c r="L174" s="54"/>
      <c r="M174" s="54"/>
      <c r="N174" s="54"/>
      <c r="O174" s="54"/>
      <c r="P174" s="54"/>
      <c r="Q174" s="54"/>
      <c r="R174" s="57"/>
      <c r="S174" s="57"/>
      <c r="T174" s="57"/>
      <c r="U174" s="57"/>
    </row>
    <row r="175" spans="1:21" ht="15.75" customHeight="1" x14ac:dyDescent="0.25">
      <c r="A175" s="57"/>
      <c r="B175" s="57"/>
      <c r="C175" s="57"/>
      <c r="D175" s="57"/>
      <c r="E175" s="57"/>
      <c r="F175" s="54"/>
      <c r="G175" s="54"/>
      <c r="H175" s="54"/>
      <c r="I175" s="54"/>
      <c r="J175" s="54"/>
      <c r="K175" s="54"/>
      <c r="L175" s="54"/>
      <c r="M175" s="54"/>
      <c r="N175" s="54"/>
      <c r="O175" s="54"/>
      <c r="P175" s="54"/>
      <c r="Q175" s="54"/>
      <c r="R175" s="57"/>
      <c r="S175" s="57"/>
      <c r="T175" s="57"/>
      <c r="U175" s="57"/>
    </row>
    <row r="176" spans="1:21" ht="15.75" customHeight="1" x14ac:dyDescent="0.25">
      <c r="A176" s="57"/>
      <c r="B176" s="57"/>
      <c r="C176" s="57"/>
      <c r="D176" s="57"/>
      <c r="E176" s="57"/>
      <c r="F176" s="54"/>
      <c r="G176" s="54"/>
      <c r="H176" s="54"/>
      <c r="I176" s="54"/>
      <c r="J176" s="54"/>
      <c r="K176" s="54"/>
      <c r="L176" s="54"/>
      <c r="M176" s="54"/>
      <c r="N176" s="54"/>
      <c r="O176" s="54"/>
      <c r="P176" s="54"/>
      <c r="Q176" s="54"/>
      <c r="R176" s="57"/>
      <c r="S176" s="57"/>
      <c r="T176" s="57"/>
      <c r="U176" s="57"/>
    </row>
    <row r="177" spans="1:21" ht="15.75" customHeight="1" x14ac:dyDescent="0.25">
      <c r="A177" s="57"/>
      <c r="B177" s="57"/>
      <c r="C177" s="57"/>
      <c r="D177" s="57"/>
      <c r="E177" s="57"/>
      <c r="F177" s="54"/>
      <c r="G177" s="54"/>
      <c r="H177" s="54"/>
      <c r="I177" s="54"/>
      <c r="J177" s="54"/>
      <c r="K177" s="54"/>
      <c r="L177" s="54"/>
      <c r="M177" s="54"/>
      <c r="N177" s="54"/>
      <c r="O177" s="54"/>
      <c r="P177" s="54"/>
      <c r="Q177" s="54"/>
      <c r="R177" s="57"/>
      <c r="S177" s="57"/>
      <c r="T177" s="57"/>
      <c r="U177" s="57"/>
    </row>
    <row r="178" spans="1:21" ht="15.75" customHeight="1" x14ac:dyDescent="0.25">
      <c r="A178" s="57"/>
      <c r="B178" s="57"/>
      <c r="C178" s="57"/>
      <c r="D178" s="57"/>
      <c r="E178" s="57"/>
      <c r="F178" s="54"/>
      <c r="G178" s="54"/>
      <c r="H178" s="54"/>
      <c r="I178" s="54"/>
      <c r="J178" s="54"/>
      <c r="K178" s="54"/>
      <c r="L178" s="54"/>
      <c r="M178" s="54"/>
      <c r="N178" s="54"/>
      <c r="O178" s="54"/>
      <c r="P178" s="54"/>
      <c r="Q178" s="54"/>
      <c r="R178" s="57"/>
      <c r="S178" s="57"/>
      <c r="T178" s="57"/>
      <c r="U178" s="57"/>
    </row>
    <row r="179" spans="1:21" ht="15.75" customHeight="1" x14ac:dyDescent="0.25">
      <c r="A179" s="57"/>
      <c r="B179" s="57"/>
      <c r="C179" s="57"/>
      <c r="D179" s="57"/>
      <c r="E179" s="57"/>
      <c r="F179" s="54"/>
      <c r="G179" s="54"/>
      <c r="H179" s="54"/>
      <c r="I179" s="54"/>
      <c r="J179" s="54"/>
      <c r="K179" s="54"/>
      <c r="L179" s="54"/>
      <c r="M179" s="54"/>
      <c r="N179" s="54"/>
      <c r="O179" s="54"/>
      <c r="P179" s="54"/>
      <c r="Q179" s="54"/>
      <c r="R179" s="57"/>
      <c r="S179" s="57"/>
      <c r="T179" s="57"/>
      <c r="U179" s="57"/>
    </row>
    <row r="180" spans="1:21" ht="15.75" customHeight="1" x14ac:dyDescent="0.25">
      <c r="A180" s="57"/>
      <c r="B180" s="57"/>
      <c r="C180" s="57"/>
      <c r="D180" s="57"/>
      <c r="E180" s="57"/>
      <c r="F180" s="54"/>
      <c r="G180" s="54"/>
      <c r="H180" s="54"/>
      <c r="I180" s="54"/>
      <c r="J180" s="54"/>
      <c r="K180" s="54"/>
      <c r="L180" s="54"/>
      <c r="M180" s="54"/>
      <c r="N180" s="54"/>
      <c r="O180" s="54"/>
      <c r="P180" s="54"/>
      <c r="Q180" s="54"/>
      <c r="R180" s="57"/>
      <c r="S180" s="57"/>
      <c r="T180" s="57"/>
      <c r="U180" s="57"/>
    </row>
    <row r="181" spans="1:21" ht="15.75" customHeight="1" x14ac:dyDescent="0.25">
      <c r="A181" s="57"/>
      <c r="B181" s="57"/>
      <c r="C181" s="57"/>
      <c r="D181" s="57"/>
      <c r="E181" s="57"/>
      <c r="F181" s="54"/>
      <c r="G181" s="54"/>
      <c r="H181" s="54"/>
      <c r="I181" s="54"/>
      <c r="J181" s="54"/>
      <c r="K181" s="54"/>
      <c r="L181" s="54"/>
      <c r="M181" s="54"/>
      <c r="N181" s="54"/>
      <c r="O181" s="54"/>
      <c r="P181" s="54"/>
      <c r="Q181" s="54"/>
      <c r="R181" s="57"/>
      <c r="S181" s="57"/>
      <c r="T181" s="57"/>
      <c r="U181" s="57"/>
    </row>
    <row r="182" spans="1:21" ht="15.75" customHeight="1" x14ac:dyDescent="0.25">
      <c r="A182" s="57"/>
      <c r="B182" s="57"/>
      <c r="C182" s="57"/>
      <c r="D182" s="57"/>
      <c r="E182" s="57"/>
      <c r="F182" s="54"/>
      <c r="G182" s="54"/>
      <c r="H182" s="54"/>
      <c r="I182" s="54"/>
      <c r="J182" s="54"/>
      <c r="K182" s="54"/>
      <c r="L182" s="54"/>
      <c r="M182" s="54"/>
      <c r="N182" s="54"/>
      <c r="O182" s="54"/>
      <c r="P182" s="54"/>
      <c r="Q182" s="54"/>
      <c r="R182" s="57"/>
      <c r="S182" s="57"/>
      <c r="T182" s="57"/>
      <c r="U182" s="57"/>
    </row>
    <row r="183" spans="1:21" ht="15.75" customHeight="1" x14ac:dyDescent="0.25">
      <c r="A183" s="57"/>
      <c r="B183" s="57"/>
      <c r="C183" s="57"/>
      <c r="D183" s="57"/>
      <c r="E183" s="57"/>
      <c r="F183" s="54"/>
      <c r="G183" s="54"/>
      <c r="H183" s="54"/>
      <c r="I183" s="54"/>
      <c r="J183" s="54"/>
      <c r="K183" s="54"/>
      <c r="L183" s="54"/>
      <c r="M183" s="54"/>
      <c r="N183" s="54"/>
      <c r="O183" s="54"/>
      <c r="P183" s="54"/>
      <c r="Q183" s="54"/>
      <c r="R183" s="57"/>
      <c r="S183" s="57"/>
      <c r="T183" s="57"/>
      <c r="U183" s="57"/>
    </row>
    <row r="184" spans="1:21" ht="15.75" customHeight="1" x14ac:dyDescent="0.25">
      <c r="A184" s="57"/>
      <c r="B184" s="57"/>
      <c r="C184" s="57"/>
      <c r="D184" s="57"/>
      <c r="E184" s="57"/>
      <c r="F184" s="54"/>
      <c r="G184" s="54"/>
      <c r="H184" s="54"/>
      <c r="I184" s="54"/>
      <c r="J184" s="54"/>
      <c r="K184" s="54"/>
      <c r="L184" s="54"/>
      <c r="M184" s="54"/>
      <c r="N184" s="54"/>
      <c r="O184" s="54"/>
      <c r="P184" s="54"/>
      <c r="Q184" s="54"/>
      <c r="R184" s="57"/>
      <c r="S184" s="57"/>
      <c r="T184" s="57"/>
      <c r="U184" s="57"/>
    </row>
    <row r="185" spans="1:21" ht="15.75" customHeight="1" x14ac:dyDescent="0.25">
      <c r="A185" s="57"/>
      <c r="B185" s="57"/>
      <c r="C185" s="57"/>
      <c r="D185" s="57"/>
      <c r="E185" s="57"/>
      <c r="F185" s="54"/>
      <c r="G185" s="54"/>
      <c r="H185" s="54"/>
      <c r="I185" s="54"/>
      <c r="J185" s="54"/>
      <c r="K185" s="54"/>
      <c r="L185" s="54"/>
      <c r="M185" s="54"/>
      <c r="N185" s="54"/>
      <c r="O185" s="54"/>
      <c r="P185" s="54"/>
      <c r="Q185" s="54"/>
      <c r="R185" s="57"/>
      <c r="S185" s="57"/>
      <c r="T185" s="57"/>
      <c r="U185" s="57"/>
    </row>
    <row r="186" spans="1:21" ht="15.75" customHeight="1" x14ac:dyDescent="0.25">
      <c r="A186" s="57"/>
      <c r="B186" s="57"/>
      <c r="C186" s="57"/>
      <c r="D186" s="57"/>
      <c r="E186" s="57"/>
      <c r="F186" s="54"/>
      <c r="G186" s="54"/>
      <c r="H186" s="54"/>
      <c r="I186" s="54"/>
      <c r="J186" s="54"/>
      <c r="K186" s="54"/>
      <c r="L186" s="54"/>
      <c r="M186" s="54"/>
      <c r="N186" s="54"/>
      <c r="O186" s="54"/>
      <c r="P186" s="54"/>
      <c r="Q186" s="54"/>
      <c r="R186" s="57"/>
      <c r="S186" s="57"/>
      <c r="T186" s="57"/>
      <c r="U186" s="57"/>
    </row>
    <row r="187" spans="1:21" ht="15.75" customHeight="1" x14ac:dyDescent="0.25">
      <c r="A187" s="57"/>
      <c r="B187" s="57"/>
      <c r="C187" s="57"/>
      <c r="D187" s="57"/>
      <c r="E187" s="57"/>
      <c r="F187" s="54"/>
      <c r="G187" s="54"/>
      <c r="H187" s="54"/>
      <c r="I187" s="54"/>
      <c r="J187" s="54"/>
      <c r="K187" s="54"/>
      <c r="L187" s="54"/>
      <c r="M187" s="54"/>
      <c r="N187" s="54"/>
      <c r="O187" s="54"/>
      <c r="P187" s="54"/>
      <c r="Q187" s="54"/>
      <c r="R187" s="57"/>
      <c r="S187" s="57"/>
      <c r="T187" s="57"/>
      <c r="U187" s="57"/>
    </row>
    <row r="188" spans="1:21" ht="15.75" customHeight="1" x14ac:dyDescent="0.25">
      <c r="A188" s="57"/>
      <c r="B188" s="57"/>
      <c r="C188" s="57"/>
      <c r="D188" s="57"/>
      <c r="E188" s="57"/>
      <c r="F188" s="54"/>
      <c r="G188" s="54"/>
      <c r="H188" s="54"/>
      <c r="I188" s="54"/>
      <c r="J188" s="54"/>
      <c r="K188" s="54"/>
      <c r="L188" s="54"/>
      <c r="M188" s="54"/>
      <c r="N188" s="54"/>
      <c r="O188" s="54"/>
      <c r="P188" s="54"/>
      <c r="Q188" s="54"/>
      <c r="R188" s="57"/>
      <c r="S188" s="57"/>
      <c r="T188" s="57"/>
      <c r="U188" s="57"/>
    </row>
    <row r="189" spans="1:21" ht="15.75" customHeight="1" x14ac:dyDescent="0.25">
      <c r="A189" s="57"/>
      <c r="B189" s="57"/>
      <c r="C189" s="57"/>
      <c r="D189" s="57"/>
      <c r="E189" s="57"/>
      <c r="F189" s="54"/>
      <c r="G189" s="54"/>
      <c r="H189" s="54"/>
      <c r="I189" s="54"/>
      <c r="J189" s="54"/>
      <c r="K189" s="54"/>
      <c r="L189" s="54"/>
      <c r="M189" s="54"/>
      <c r="N189" s="54"/>
      <c r="O189" s="54"/>
      <c r="P189" s="54"/>
      <c r="Q189" s="54"/>
      <c r="R189" s="57"/>
      <c r="S189" s="57"/>
      <c r="T189" s="57"/>
      <c r="U189" s="57"/>
    </row>
    <row r="190" spans="1:21" ht="15.75" customHeight="1" x14ac:dyDescent="0.25">
      <c r="A190" s="57"/>
      <c r="B190" s="57"/>
      <c r="C190" s="57"/>
      <c r="D190" s="57"/>
      <c r="E190" s="57"/>
      <c r="F190" s="54"/>
      <c r="G190" s="54"/>
      <c r="H190" s="54"/>
      <c r="I190" s="54"/>
      <c r="J190" s="54"/>
      <c r="K190" s="54"/>
      <c r="L190" s="54"/>
      <c r="M190" s="54"/>
      <c r="N190" s="54"/>
      <c r="O190" s="54"/>
      <c r="P190" s="54"/>
      <c r="Q190" s="54"/>
      <c r="R190" s="57"/>
      <c r="S190" s="57"/>
      <c r="T190" s="57"/>
      <c r="U190" s="57"/>
    </row>
    <row r="191" spans="1:21" ht="15.75" customHeight="1" x14ac:dyDescent="0.25">
      <c r="A191" s="57"/>
      <c r="B191" s="57"/>
      <c r="C191" s="57"/>
      <c r="D191" s="57"/>
      <c r="E191" s="57"/>
      <c r="F191" s="54"/>
      <c r="G191" s="54"/>
      <c r="H191" s="54"/>
      <c r="I191" s="54"/>
      <c r="J191" s="54"/>
      <c r="K191" s="54"/>
      <c r="L191" s="54"/>
      <c r="M191" s="54"/>
      <c r="N191" s="54"/>
      <c r="O191" s="54"/>
      <c r="P191" s="54"/>
      <c r="Q191" s="54"/>
      <c r="R191" s="57"/>
      <c r="S191" s="57"/>
      <c r="T191" s="57"/>
      <c r="U191" s="57"/>
    </row>
    <row r="192" spans="1:21" ht="15.75" customHeight="1" x14ac:dyDescent="0.25">
      <c r="A192" s="57"/>
      <c r="B192" s="57"/>
      <c r="C192" s="57"/>
      <c r="D192" s="57"/>
      <c r="E192" s="57"/>
      <c r="F192" s="54"/>
      <c r="G192" s="54"/>
      <c r="H192" s="54"/>
      <c r="I192" s="54"/>
      <c r="J192" s="54"/>
      <c r="K192" s="54"/>
      <c r="L192" s="54"/>
      <c r="M192" s="54"/>
      <c r="N192" s="54"/>
      <c r="O192" s="54"/>
      <c r="P192" s="54"/>
      <c r="Q192" s="54"/>
      <c r="R192" s="57"/>
      <c r="S192" s="57"/>
      <c r="T192" s="57"/>
      <c r="U192" s="57"/>
    </row>
    <row r="193" spans="1:21" ht="15.75" customHeight="1" x14ac:dyDescent="0.25">
      <c r="A193" s="57"/>
      <c r="B193" s="57"/>
      <c r="C193" s="57"/>
      <c r="D193" s="57"/>
      <c r="E193" s="57"/>
      <c r="F193" s="54"/>
      <c r="G193" s="54"/>
      <c r="H193" s="54"/>
      <c r="I193" s="54"/>
      <c r="J193" s="54"/>
      <c r="K193" s="54"/>
      <c r="L193" s="54"/>
      <c r="M193" s="54"/>
      <c r="N193" s="54"/>
      <c r="O193" s="54"/>
      <c r="P193" s="54"/>
      <c r="Q193" s="54"/>
      <c r="R193" s="57"/>
      <c r="S193" s="57"/>
      <c r="T193" s="57"/>
      <c r="U193" s="57"/>
    </row>
    <row r="194" spans="1:21" ht="15.75" customHeight="1" x14ac:dyDescent="0.25">
      <c r="A194" s="57"/>
      <c r="B194" s="57"/>
      <c r="C194" s="57"/>
      <c r="D194" s="57"/>
      <c r="E194" s="57"/>
      <c r="F194" s="54"/>
      <c r="G194" s="54"/>
      <c r="H194" s="54"/>
      <c r="I194" s="54"/>
      <c r="J194" s="54"/>
      <c r="K194" s="54"/>
      <c r="L194" s="54"/>
      <c r="M194" s="54"/>
      <c r="N194" s="54"/>
      <c r="O194" s="54"/>
      <c r="P194" s="54"/>
      <c r="Q194" s="54"/>
      <c r="R194" s="57"/>
      <c r="S194" s="57"/>
      <c r="T194" s="57"/>
      <c r="U194" s="57"/>
    </row>
    <row r="195" spans="1:21" ht="15.75" customHeight="1" x14ac:dyDescent="0.25">
      <c r="A195" s="57"/>
      <c r="B195" s="57"/>
      <c r="C195" s="57"/>
      <c r="D195" s="57"/>
      <c r="E195" s="57"/>
      <c r="F195" s="54"/>
      <c r="G195" s="54"/>
      <c r="H195" s="54"/>
      <c r="I195" s="54"/>
      <c r="J195" s="54"/>
      <c r="K195" s="54"/>
      <c r="L195" s="54"/>
      <c r="M195" s="54"/>
      <c r="N195" s="54"/>
      <c r="O195" s="54"/>
      <c r="P195" s="54"/>
      <c r="Q195" s="54"/>
      <c r="R195" s="57"/>
      <c r="S195" s="57"/>
      <c r="T195" s="57"/>
      <c r="U195" s="57"/>
    </row>
    <row r="196" spans="1:21" ht="15.75" customHeight="1" x14ac:dyDescent="0.25">
      <c r="A196" s="57"/>
      <c r="B196" s="57"/>
      <c r="C196" s="57"/>
      <c r="D196" s="57"/>
      <c r="E196" s="57"/>
      <c r="F196" s="54"/>
      <c r="G196" s="54"/>
      <c r="H196" s="54"/>
      <c r="I196" s="54"/>
      <c r="J196" s="54"/>
      <c r="K196" s="54"/>
      <c r="L196" s="54"/>
      <c r="M196" s="54"/>
      <c r="N196" s="54"/>
      <c r="O196" s="54"/>
      <c r="P196" s="54"/>
      <c r="Q196" s="54"/>
      <c r="R196" s="57"/>
      <c r="S196" s="57"/>
      <c r="T196" s="57"/>
      <c r="U196" s="57"/>
    </row>
    <row r="197" spans="1:21" ht="15.75" customHeight="1" x14ac:dyDescent="0.25">
      <c r="A197" s="57"/>
      <c r="B197" s="57"/>
      <c r="C197" s="57"/>
      <c r="D197" s="57"/>
      <c r="E197" s="57"/>
      <c r="F197" s="54"/>
      <c r="G197" s="54"/>
      <c r="H197" s="54"/>
      <c r="I197" s="54"/>
      <c r="J197" s="54"/>
      <c r="K197" s="54"/>
      <c r="L197" s="54"/>
      <c r="M197" s="54"/>
      <c r="N197" s="54"/>
      <c r="O197" s="54"/>
      <c r="P197" s="54"/>
      <c r="Q197" s="54"/>
      <c r="R197" s="57"/>
      <c r="S197" s="57"/>
      <c r="T197" s="57"/>
      <c r="U197" s="57"/>
    </row>
    <row r="198" spans="1:21" ht="15.75" customHeight="1" x14ac:dyDescent="0.25">
      <c r="A198" s="57"/>
      <c r="B198" s="57"/>
      <c r="C198" s="57"/>
      <c r="D198" s="57"/>
      <c r="E198" s="57"/>
      <c r="F198" s="54"/>
      <c r="G198" s="54"/>
      <c r="H198" s="54"/>
      <c r="I198" s="54"/>
      <c r="J198" s="54"/>
      <c r="K198" s="54"/>
      <c r="L198" s="54"/>
      <c r="M198" s="54"/>
      <c r="N198" s="54"/>
      <c r="O198" s="54"/>
      <c r="P198" s="54"/>
      <c r="Q198" s="54"/>
      <c r="R198" s="57"/>
      <c r="S198" s="57"/>
      <c r="T198" s="57"/>
      <c r="U198" s="57"/>
    </row>
    <row r="199" spans="1:21" ht="15.75" customHeight="1" x14ac:dyDescent="0.25">
      <c r="A199" s="57"/>
      <c r="B199" s="57"/>
      <c r="C199" s="57"/>
      <c r="D199" s="57"/>
      <c r="E199" s="57"/>
      <c r="F199" s="54"/>
      <c r="G199" s="54"/>
      <c r="H199" s="54"/>
      <c r="I199" s="54"/>
      <c r="J199" s="54"/>
      <c r="K199" s="54"/>
      <c r="L199" s="54"/>
      <c r="M199" s="54"/>
      <c r="N199" s="54"/>
      <c r="O199" s="54"/>
      <c r="P199" s="54"/>
      <c r="Q199" s="54"/>
      <c r="R199" s="57"/>
      <c r="S199" s="57"/>
      <c r="T199" s="57"/>
      <c r="U199" s="57"/>
    </row>
    <row r="200" spans="1:21" ht="15.75" customHeight="1" x14ac:dyDescent="0.25">
      <c r="A200" s="57"/>
      <c r="B200" s="57"/>
      <c r="C200" s="57"/>
      <c r="D200" s="57"/>
      <c r="E200" s="57"/>
      <c r="F200" s="54"/>
      <c r="G200" s="54"/>
      <c r="H200" s="54"/>
      <c r="I200" s="54"/>
      <c r="J200" s="54"/>
      <c r="K200" s="54"/>
      <c r="L200" s="54"/>
      <c r="M200" s="54"/>
      <c r="N200" s="54"/>
      <c r="O200" s="54"/>
      <c r="P200" s="54"/>
      <c r="Q200" s="54"/>
      <c r="R200" s="57"/>
      <c r="S200" s="57"/>
      <c r="T200" s="57"/>
      <c r="U200" s="57"/>
    </row>
    <row r="201" spans="1:21" ht="15.75" customHeight="1" x14ac:dyDescent="0.25">
      <c r="A201" s="57"/>
      <c r="B201" s="57"/>
      <c r="C201" s="57"/>
      <c r="D201" s="57"/>
      <c r="E201" s="57"/>
      <c r="F201" s="54"/>
      <c r="G201" s="54"/>
      <c r="H201" s="54"/>
      <c r="I201" s="54"/>
      <c r="J201" s="54"/>
      <c r="K201" s="54"/>
      <c r="L201" s="54"/>
      <c r="M201" s="54"/>
      <c r="N201" s="54"/>
      <c r="O201" s="54"/>
      <c r="P201" s="54"/>
      <c r="Q201" s="54"/>
      <c r="R201" s="57"/>
      <c r="S201" s="57"/>
      <c r="T201" s="57"/>
      <c r="U201" s="57"/>
    </row>
    <row r="202" spans="1:21" ht="15.75" customHeight="1" x14ac:dyDescent="0.25">
      <c r="A202" s="57"/>
      <c r="B202" s="57"/>
      <c r="C202" s="57"/>
      <c r="D202" s="57"/>
      <c r="E202" s="57"/>
      <c r="F202" s="54"/>
      <c r="G202" s="54"/>
      <c r="H202" s="54"/>
      <c r="I202" s="54"/>
      <c r="J202" s="54"/>
      <c r="K202" s="54"/>
      <c r="L202" s="54"/>
      <c r="M202" s="54"/>
      <c r="N202" s="54"/>
      <c r="O202" s="54"/>
      <c r="P202" s="54"/>
      <c r="Q202" s="54"/>
      <c r="R202" s="57"/>
      <c r="S202" s="57"/>
      <c r="T202" s="57"/>
      <c r="U202" s="57"/>
    </row>
    <row r="203" spans="1:21" ht="15.75" customHeight="1" x14ac:dyDescent="0.25">
      <c r="A203" s="57"/>
      <c r="B203" s="57"/>
      <c r="C203" s="57"/>
      <c r="D203" s="57"/>
      <c r="E203" s="57"/>
      <c r="F203" s="54"/>
      <c r="G203" s="54"/>
      <c r="H203" s="54"/>
      <c r="I203" s="54"/>
      <c r="J203" s="54"/>
      <c r="K203" s="54"/>
      <c r="L203" s="54"/>
      <c r="M203" s="54"/>
      <c r="N203" s="54"/>
      <c r="O203" s="54"/>
      <c r="P203" s="54"/>
      <c r="Q203" s="54"/>
      <c r="R203" s="57"/>
      <c r="S203" s="57"/>
      <c r="T203" s="57"/>
      <c r="U203" s="57"/>
    </row>
    <row r="204" spans="1:21" ht="15.75" customHeight="1" x14ac:dyDescent="0.25">
      <c r="A204" s="57"/>
      <c r="B204" s="57"/>
      <c r="C204" s="57"/>
      <c r="D204" s="57"/>
      <c r="E204" s="57"/>
      <c r="F204" s="54"/>
      <c r="G204" s="54"/>
      <c r="H204" s="54"/>
      <c r="I204" s="54"/>
      <c r="J204" s="54"/>
      <c r="K204" s="54"/>
      <c r="L204" s="54"/>
      <c r="M204" s="54"/>
      <c r="N204" s="54"/>
      <c r="O204" s="54"/>
      <c r="P204" s="54"/>
      <c r="Q204" s="54"/>
      <c r="R204" s="57"/>
      <c r="S204" s="57"/>
      <c r="T204" s="57"/>
      <c r="U204" s="57"/>
    </row>
    <row r="205" spans="1:21" ht="15.75" customHeight="1" x14ac:dyDescent="0.25">
      <c r="A205" s="57"/>
      <c r="B205" s="57"/>
      <c r="C205" s="57"/>
      <c r="D205" s="57"/>
      <c r="E205" s="57"/>
      <c r="F205" s="54"/>
      <c r="G205" s="54"/>
      <c r="H205" s="54"/>
      <c r="I205" s="54"/>
      <c r="J205" s="54"/>
      <c r="K205" s="54"/>
      <c r="L205" s="54"/>
      <c r="M205" s="54"/>
      <c r="N205" s="54"/>
      <c r="O205" s="54"/>
      <c r="P205" s="54"/>
      <c r="Q205" s="54"/>
      <c r="R205" s="57"/>
      <c r="S205" s="57"/>
      <c r="T205" s="57"/>
      <c r="U205" s="57"/>
    </row>
    <row r="206" spans="1:21" ht="15.75" customHeight="1" x14ac:dyDescent="0.25">
      <c r="A206" s="57"/>
      <c r="B206" s="57"/>
      <c r="C206" s="57"/>
      <c r="D206" s="57"/>
      <c r="E206" s="57"/>
      <c r="F206" s="54"/>
      <c r="G206" s="54"/>
      <c r="H206" s="54"/>
      <c r="I206" s="54"/>
      <c r="J206" s="54"/>
      <c r="K206" s="54"/>
      <c r="L206" s="54"/>
      <c r="M206" s="54"/>
      <c r="N206" s="54"/>
      <c r="O206" s="54"/>
      <c r="P206" s="54"/>
      <c r="Q206" s="54"/>
      <c r="R206" s="57"/>
      <c r="S206" s="57"/>
      <c r="T206" s="57"/>
      <c r="U206" s="57"/>
    </row>
    <row r="207" spans="1:21" ht="15.75" customHeight="1" x14ac:dyDescent="0.25">
      <c r="A207" s="57"/>
      <c r="B207" s="57"/>
      <c r="C207" s="57"/>
      <c r="D207" s="57"/>
      <c r="E207" s="57"/>
      <c r="F207" s="54"/>
      <c r="G207" s="54"/>
      <c r="H207" s="54"/>
      <c r="I207" s="54"/>
      <c r="J207" s="54"/>
      <c r="K207" s="54"/>
      <c r="L207" s="54"/>
      <c r="M207" s="54"/>
      <c r="N207" s="54"/>
      <c r="O207" s="54"/>
      <c r="P207" s="54"/>
      <c r="Q207" s="54"/>
      <c r="R207" s="57"/>
      <c r="S207" s="57"/>
      <c r="T207" s="57"/>
      <c r="U207" s="57"/>
    </row>
    <row r="208" spans="1:21" ht="15.75" customHeight="1" x14ac:dyDescent="0.25">
      <c r="A208" s="57"/>
      <c r="B208" s="57"/>
      <c r="C208" s="57"/>
      <c r="D208" s="57"/>
      <c r="E208" s="57"/>
      <c r="F208" s="54"/>
      <c r="G208" s="54"/>
      <c r="H208" s="54"/>
      <c r="I208" s="54"/>
      <c r="J208" s="54"/>
      <c r="K208" s="54"/>
      <c r="L208" s="54"/>
      <c r="M208" s="54"/>
      <c r="N208" s="54"/>
      <c r="O208" s="54"/>
      <c r="P208" s="54"/>
      <c r="Q208" s="54"/>
      <c r="R208" s="57"/>
      <c r="S208" s="57"/>
      <c r="T208" s="57"/>
      <c r="U208" s="57"/>
    </row>
    <row r="209" spans="1:21" ht="15.75" customHeight="1" x14ac:dyDescent="0.25">
      <c r="A209" s="57"/>
      <c r="B209" s="57"/>
      <c r="C209" s="57"/>
      <c r="D209" s="57"/>
      <c r="E209" s="57"/>
      <c r="F209" s="54"/>
      <c r="G209" s="54"/>
      <c r="H209" s="54"/>
      <c r="I209" s="54"/>
      <c r="J209" s="54"/>
      <c r="K209" s="54"/>
      <c r="L209" s="54"/>
      <c r="M209" s="54"/>
      <c r="N209" s="54"/>
      <c r="O209" s="54"/>
      <c r="P209" s="54"/>
      <c r="Q209" s="54"/>
      <c r="R209" s="57"/>
      <c r="S209" s="57"/>
      <c r="T209" s="57"/>
      <c r="U209" s="57"/>
    </row>
    <row r="210" spans="1:21" ht="15.75" customHeight="1" x14ac:dyDescent="0.25">
      <c r="A210" s="57"/>
      <c r="B210" s="57"/>
      <c r="C210" s="57"/>
      <c r="D210" s="57"/>
      <c r="E210" s="57"/>
      <c r="F210" s="54"/>
      <c r="G210" s="54"/>
      <c r="H210" s="54"/>
      <c r="I210" s="54"/>
      <c r="J210" s="54"/>
      <c r="K210" s="54"/>
      <c r="L210" s="54"/>
      <c r="M210" s="54"/>
      <c r="N210" s="54"/>
      <c r="O210" s="54"/>
      <c r="P210" s="54"/>
      <c r="Q210" s="54"/>
      <c r="R210" s="57"/>
      <c r="S210" s="57"/>
      <c r="T210" s="57"/>
      <c r="U210" s="57"/>
    </row>
    <row r="211" spans="1:21" ht="15.75" customHeight="1" x14ac:dyDescent="0.25">
      <c r="A211" s="57"/>
      <c r="B211" s="57"/>
      <c r="C211" s="57"/>
      <c r="D211" s="57"/>
      <c r="E211" s="57"/>
      <c r="F211" s="54"/>
      <c r="G211" s="54"/>
      <c r="H211" s="54"/>
      <c r="I211" s="54"/>
      <c r="J211" s="54"/>
      <c r="K211" s="54"/>
      <c r="L211" s="54"/>
      <c r="M211" s="54"/>
      <c r="N211" s="54"/>
      <c r="O211" s="54"/>
      <c r="P211" s="54"/>
      <c r="Q211" s="54"/>
      <c r="R211" s="57"/>
      <c r="S211" s="57"/>
      <c r="T211" s="57"/>
      <c r="U211" s="57"/>
    </row>
    <row r="212" spans="1:21" ht="15.75" customHeight="1" x14ac:dyDescent="0.25">
      <c r="A212" s="57"/>
      <c r="B212" s="57"/>
      <c r="C212" s="57"/>
      <c r="D212" s="57"/>
      <c r="E212" s="57"/>
      <c r="F212" s="54"/>
      <c r="G212" s="54"/>
      <c r="H212" s="54"/>
      <c r="I212" s="54"/>
      <c r="J212" s="54"/>
      <c r="K212" s="54"/>
      <c r="L212" s="54"/>
      <c r="M212" s="54"/>
      <c r="N212" s="54"/>
      <c r="O212" s="54"/>
      <c r="P212" s="54"/>
      <c r="Q212" s="54"/>
      <c r="R212" s="57"/>
      <c r="S212" s="57"/>
      <c r="T212" s="57"/>
      <c r="U212" s="57"/>
    </row>
    <row r="213" spans="1:21" ht="15.75" customHeight="1" x14ac:dyDescent="0.25">
      <c r="A213" s="57"/>
      <c r="B213" s="57"/>
      <c r="C213" s="57"/>
      <c r="D213" s="57"/>
      <c r="E213" s="57"/>
      <c r="F213" s="54"/>
      <c r="G213" s="54"/>
      <c r="H213" s="54"/>
      <c r="I213" s="54"/>
      <c r="J213" s="54"/>
      <c r="K213" s="54"/>
      <c r="L213" s="54"/>
      <c r="M213" s="54"/>
      <c r="N213" s="54"/>
      <c r="O213" s="54"/>
      <c r="P213" s="54"/>
      <c r="Q213" s="54"/>
      <c r="R213" s="57"/>
      <c r="S213" s="57"/>
      <c r="T213" s="57"/>
      <c r="U213" s="57"/>
    </row>
    <row r="214" spans="1:21" ht="15.75" customHeight="1" x14ac:dyDescent="0.25">
      <c r="A214" s="57"/>
      <c r="B214" s="57"/>
      <c r="C214" s="57"/>
      <c r="D214" s="57"/>
      <c r="E214" s="57"/>
      <c r="F214" s="54"/>
      <c r="G214" s="54"/>
      <c r="H214" s="54"/>
      <c r="I214" s="54"/>
      <c r="J214" s="54"/>
      <c r="K214" s="54"/>
      <c r="L214" s="54"/>
      <c r="M214" s="54"/>
      <c r="N214" s="54"/>
      <c r="O214" s="54"/>
      <c r="P214" s="54"/>
      <c r="Q214" s="54"/>
      <c r="R214" s="57"/>
      <c r="S214" s="57"/>
      <c r="T214" s="57"/>
      <c r="U214" s="57"/>
    </row>
    <row r="215" spans="1:21" ht="15.75" customHeight="1" x14ac:dyDescent="0.25">
      <c r="A215" s="57"/>
      <c r="B215" s="57"/>
      <c r="C215" s="57"/>
      <c r="D215" s="57"/>
      <c r="E215" s="57"/>
      <c r="F215" s="54"/>
      <c r="G215" s="54"/>
      <c r="H215" s="54"/>
      <c r="I215" s="54"/>
      <c r="J215" s="54"/>
      <c r="K215" s="54"/>
      <c r="L215" s="54"/>
      <c r="M215" s="54"/>
      <c r="N215" s="54"/>
      <c r="O215" s="54"/>
      <c r="P215" s="54"/>
      <c r="Q215" s="54"/>
      <c r="R215" s="57"/>
      <c r="S215" s="57"/>
      <c r="T215" s="57"/>
      <c r="U215" s="57"/>
    </row>
    <row r="216" spans="1:21" ht="15.75" customHeight="1" x14ac:dyDescent="0.25">
      <c r="E216" s="60"/>
      <c r="F216" s="54"/>
      <c r="G216" s="54"/>
      <c r="H216" s="54"/>
      <c r="I216" s="54"/>
      <c r="J216" s="54"/>
      <c r="K216" s="54"/>
      <c r="L216" s="54"/>
      <c r="M216" s="54"/>
      <c r="N216" s="54"/>
      <c r="O216" s="54"/>
      <c r="P216" s="54"/>
      <c r="Q216" s="54"/>
    </row>
    <row r="217" spans="1:21" ht="15.75" customHeight="1" x14ac:dyDescent="0.25">
      <c r="E217" s="60"/>
      <c r="F217" s="54"/>
      <c r="G217" s="54"/>
      <c r="H217" s="54"/>
      <c r="I217" s="54"/>
      <c r="J217" s="54"/>
      <c r="K217" s="54"/>
      <c r="L217" s="54"/>
      <c r="M217" s="54"/>
      <c r="N217" s="54"/>
      <c r="O217" s="54"/>
      <c r="P217" s="54"/>
      <c r="Q217" s="54"/>
    </row>
    <row r="218" spans="1:21" ht="15.75" customHeight="1" x14ac:dyDescent="0.25">
      <c r="E218" s="60"/>
      <c r="F218" s="54"/>
      <c r="G218" s="54"/>
      <c r="H218" s="54"/>
      <c r="I218" s="54"/>
      <c r="J218" s="54"/>
      <c r="K218" s="54"/>
      <c r="L218" s="54"/>
      <c r="M218" s="54"/>
      <c r="N218" s="54"/>
      <c r="O218" s="54"/>
      <c r="P218" s="54"/>
      <c r="Q218" s="54"/>
    </row>
    <row r="219" spans="1:21" ht="15.75" customHeight="1" x14ac:dyDescent="0.25">
      <c r="E219" s="60"/>
      <c r="F219" s="54"/>
      <c r="G219" s="54"/>
      <c r="H219" s="54"/>
      <c r="I219" s="54"/>
      <c r="J219" s="54"/>
      <c r="K219" s="54"/>
      <c r="L219" s="54"/>
      <c r="M219" s="54"/>
      <c r="N219" s="54"/>
      <c r="O219" s="54"/>
      <c r="P219" s="54"/>
      <c r="Q219" s="54"/>
    </row>
    <row r="220" spans="1:21" ht="15.75" customHeight="1" x14ac:dyDescent="0.25">
      <c r="E220" s="60"/>
      <c r="F220" s="54"/>
      <c r="G220" s="54"/>
      <c r="H220" s="54"/>
      <c r="I220" s="54"/>
      <c r="J220" s="54"/>
      <c r="K220" s="54"/>
      <c r="L220" s="54"/>
      <c r="M220" s="54"/>
      <c r="N220" s="54"/>
      <c r="O220" s="54"/>
      <c r="P220" s="54"/>
      <c r="Q220" s="54"/>
    </row>
    <row r="221" spans="1:21" ht="15.75" customHeight="1" x14ac:dyDescent="0.25">
      <c r="E221" s="60"/>
      <c r="F221" s="54"/>
      <c r="G221" s="54"/>
      <c r="H221" s="54"/>
      <c r="I221" s="54"/>
      <c r="J221" s="54"/>
      <c r="K221" s="54"/>
      <c r="L221" s="54"/>
      <c r="M221" s="54"/>
      <c r="N221" s="54"/>
      <c r="O221" s="54"/>
      <c r="P221" s="54"/>
      <c r="Q221" s="54"/>
    </row>
    <row r="222" spans="1:21" ht="15.75" customHeight="1" x14ac:dyDescent="0.25">
      <c r="E222" s="60"/>
      <c r="F222" s="54"/>
      <c r="G222" s="54"/>
      <c r="H222" s="54"/>
      <c r="I222" s="54"/>
      <c r="J222" s="54"/>
      <c r="K222" s="54"/>
      <c r="L222" s="54"/>
      <c r="M222" s="54"/>
      <c r="N222" s="54"/>
      <c r="O222" s="54"/>
      <c r="P222" s="54"/>
      <c r="Q222" s="54"/>
    </row>
    <row r="223" spans="1:21" ht="15.75" customHeight="1" x14ac:dyDescent="0.25">
      <c r="E223" s="60"/>
      <c r="F223" s="54"/>
      <c r="G223" s="54"/>
      <c r="H223" s="54"/>
      <c r="I223" s="54"/>
      <c r="J223" s="54"/>
      <c r="K223" s="54"/>
      <c r="L223" s="54"/>
      <c r="M223" s="54"/>
      <c r="N223" s="54"/>
      <c r="O223" s="54"/>
      <c r="P223" s="54"/>
      <c r="Q223" s="54"/>
    </row>
    <row r="224" spans="1:21" ht="15.75" customHeight="1" x14ac:dyDescent="0.25">
      <c r="E224" s="60"/>
      <c r="F224" s="54"/>
      <c r="G224" s="54"/>
      <c r="H224" s="54"/>
      <c r="I224" s="54"/>
      <c r="J224" s="54"/>
      <c r="K224" s="54"/>
      <c r="L224" s="54"/>
      <c r="M224" s="54"/>
      <c r="N224" s="54"/>
      <c r="O224" s="54"/>
      <c r="P224" s="54"/>
      <c r="Q224" s="54"/>
    </row>
    <row r="225" spans="5:17" ht="15.75" customHeight="1" x14ac:dyDescent="0.25">
      <c r="E225" s="60"/>
      <c r="F225" s="54"/>
      <c r="G225" s="54"/>
      <c r="H225" s="54"/>
      <c r="I225" s="54"/>
      <c r="J225" s="54"/>
      <c r="K225" s="54"/>
      <c r="L225" s="54"/>
      <c r="M225" s="54"/>
      <c r="N225" s="54"/>
      <c r="O225" s="54"/>
      <c r="P225" s="54"/>
      <c r="Q225" s="54"/>
    </row>
    <row r="226" spans="5:17" ht="15.75" customHeight="1" x14ac:dyDescent="0.25">
      <c r="E226" s="60"/>
      <c r="F226" s="54"/>
      <c r="G226" s="54"/>
      <c r="H226" s="54"/>
      <c r="I226" s="54"/>
      <c r="J226" s="54"/>
      <c r="K226" s="54"/>
      <c r="L226" s="54"/>
      <c r="M226" s="54"/>
      <c r="N226" s="54"/>
      <c r="O226" s="54"/>
      <c r="P226" s="54"/>
      <c r="Q226" s="54"/>
    </row>
    <row r="227" spans="5:17" ht="15.75" customHeight="1" x14ac:dyDescent="0.25">
      <c r="E227" s="60"/>
      <c r="F227" s="54"/>
      <c r="G227" s="54"/>
      <c r="H227" s="54"/>
      <c r="I227" s="54"/>
      <c r="J227" s="54"/>
      <c r="K227" s="54"/>
      <c r="L227" s="54"/>
      <c r="M227" s="54"/>
      <c r="N227" s="54"/>
      <c r="O227" s="54"/>
      <c r="P227" s="54"/>
      <c r="Q227" s="54"/>
    </row>
    <row r="228" spans="5:17" ht="15.75" customHeight="1" x14ac:dyDescent="0.25">
      <c r="E228" s="60"/>
      <c r="F228" s="54"/>
      <c r="G228" s="54"/>
      <c r="H228" s="54"/>
      <c r="I228" s="54"/>
      <c r="J228" s="54"/>
      <c r="K228" s="54"/>
      <c r="L228" s="54"/>
      <c r="M228" s="54"/>
      <c r="N228" s="54"/>
      <c r="O228" s="54"/>
      <c r="P228" s="54"/>
      <c r="Q228" s="54"/>
    </row>
    <row r="229" spans="5:17" ht="15.75" customHeight="1" x14ac:dyDescent="0.25">
      <c r="E229" s="60"/>
      <c r="F229" s="54"/>
      <c r="G229" s="54"/>
      <c r="H229" s="54"/>
      <c r="I229" s="54"/>
      <c r="J229" s="54"/>
      <c r="K229" s="54"/>
      <c r="L229" s="54"/>
      <c r="M229" s="54"/>
      <c r="N229" s="54"/>
      <c r="O229" s="54"/>
      <c r="P229" s="54"/>
      <c r="Q229" s="54"/>
    </row>
    <row r="230" spans="5:17" ht="15.75" customHeight="1" x14ac:dyDescent="0.25">
      <c r="E230" s="60"/>
      <c r="F230" s="54"/>
      <c r="G230" s="54"/>
      <c r="H230" s="54"/>
      <c r="I230" s="54"/>
      <c r="J230" s="54"/>
      <c r="K230" s="54"/>
      <c r="L230" s="54"/>
      <c r="M230" s="54"/>
      <c r="N230" s="54"/>
      <c r="O230" s="54"/>
      <c r="P230" s="54"/>
      <c r="Q230" s="54"/>
    </row>
    <row r="231" spans="5:17" ht="15.75" customHeight="1" x14ac:dyDescent="0.25">
      <c r="E231" s="60"/>
      <c r="F231" s="54"/>
      <c r="G231" s="54"/>
      <c r="H231" s="54"/>
      <c r="I231" s="54"/>
      <c r="J231" s="54"/>
      <c r="K231" s="54"/>
      <c r="L231" s="54"/>
      <c r="M231" s="54"/>
      <c r="N231" s="54"/>
      <c r="O231" s="54"/>
      <c r="P231" s="54"/>
      <c r="Q231" s="54"/>
    </row>
    <row r="232" spans="5:17" ht="15.75" customHeight="1" x14ac:dyDescent="0.25">
      <c r="E232" s="60"/>
      <c r="F232" s="54"/>
      <c r="G232" s="54"/>
      <c r="H232" s="54"/>
      <c r="I232" s="54"/>
      <c r="J232" s="54"/>
      <c r="K232" s="54"/>
      <c r="L232" s="54"/>
      <c r="M232" s="54"/>
      <c r="N232" s="54"/>
      <c r="O232" s="54"/>
      <c r="P232" s="54"/>
      <c r="Q232" s="54"/>
    </row>
    <row r="233" spans="5:17" ht="15.75" customHeight="1" x14ac:dyDescent="0.25">
      <c r="E233" s="60"/>
      <c r="F233" s="54"/>
      <c r="G233" s="54"/>
      <c r="H233" s="54"/>
      <c r="I233" s="54"/>
      <c r="J233" s="54"/>
      <c r="K233" s="54"/>
      <c r="L233" s="54"/>
      <c r="M233" s="54"/>
      <c r="N233" s="54"/>
      <c r="O233" s="54"/>
      <c r="P233" s="54"/>
      <c r="Q233" s="54"/>
    </row>
    <row r="234" spans="5:17" ht="15.75" customHeight="1" x14ac:dyDescent="0.25">
      <c r="E234" s="60"/>
      <c r="F234" s="54"/>
      <c r="G234" s="54"/>
      <c r="H234" s="54"/>
      <c r="I234" s="54"/>
      <c r="J234" s="54"/>
      <c r="K234" s="54"/>
      <c r="L234" s="54"/>
      <c r="M234" s="54"/>
      <c r="N234" s="54"/>
      <c r="O234" s="54"/>
      <c r="P234" s="54"/>
      <c r="Q234" s="54"/>
    </row>
    <row r="235" spans="5:17" ht="15.75" customHeight="1" x14ac:dyDescent="0.25">
      <c r="E235" s="60"/>
      <c r="F235" s="54"/>
      <c r="G235" s="54"/>
      <c r="H235" s="54"/>
      <c r="I235" s="54"/>
      <c r="J235" s="54"/>
      <c r="K235" s="54"/>
      <c r="L235" s="54"/>
      <c r="M235" s="54"/>
      <c r="N235" s="54"/>
      <c r="O235" s="54"/>
      <c r="P235" s="54"/>
      <c r="Q235" s="54"/>
    </row>
    <row r="236" spans="5:17" ht="15.75" customHeight="1" x14ac:dyDescent="0.25">
      <c r="E236" s="60"/>
      <c r="F236" s="54"/>
      <c r="G236" s="54"/>
      <c r="H236" s="54"/>
      <c r="I236" s="54"/>
      <c r="J236" s="54"/>
      <c r="K236" s="54"/>
      <c r="L236" s="54"/>
      <c r="M236" s="54"/>
      <c r="N236" s="54"/>
      <c r="O236" s="54"/>
      <c r="P236" s="54"/>
      <c r="Q236" s="54"/>
    </row>
    <row r="237" spans="5:17" ht="15.75" customHeight="1" x14ac:dyDescent="0.25">
      <c r="E237" s="60"/>
      <c r="F237" s="54"/>
      <c r="G237" s="54"/>
      <c r="H237" s="54"/>
      <c r="I237" s="54"/>
      <c r="J237" s="54"/>
      <c r="K237" s="54"/>
      <c r="L237" s="54"/>
      <c r="M237" s="54"/>
      <c r="N237" s="54"/>
      <c r="O237" s="54"/>
      <c r="P237" s="54"/>
      <c r="Q237" s="54"/>
    </row>
    <row r="238" spans="5:17" ht="15.75" customHeight="1" x14ac:dyDescent="0.25">
      <c r="E238" s="60"/>
      <c r="F238" s="54"/>
      <c r="G238" s="54"/>
      <c r="H238" s="54"/>
      <c r="I238" s="54"/>
      <c r="J238" s="54"/>
      <c r="K238" s="54"/>
      <c r="L238" s="54"/>
      <c r="M238" s="54"/>
      <c r="N238" s="54"/>
      <c r="O238" s="54"/>
      <c r="P238" s="54"/>
      <c r="Q238" s="54"/>
    </row>
    <row r="239" spans="5:17" ht="15.75" customHeight="1" x14ac:dyDescent="0.25">
      <c r="E239" s="60"/>
      <c r="F239" s="54"/>
      <c r="G239" s="54"/>
      <c r="H239" s="54"/>
      <c r="I239" s="54"/>
      <c r="J239" s="54"/>
      <c r="K239" s="54"/>
      <c r="L239" s="54"/>
      <c r="M239" s="54"/>
      <c r="N239" s="54"/>
      <c r="O239" s="54"/>
      <c r="P239" s="54"/>
      <c r="Q239" s="54"/>
    </row>
    <row r="240" spans="5:17" ht="15.75" customHeight="1" x14ac:dyDescent="0.25">
      <c r="E240" s="60"/>
      <c r="F240" s="54"/>
      <c r="G240" s="54"/>
      <c r="H240" s="54"/>
      <c r="I240" s="54"/>
      <c r="J240" s="54"/>
      <c r="K240" s="54"/>
      <c r="L240" s="54"/>
      <c r="M240" s="54"/>
      <c r="N240" s="54"/>
      <c r="O240" s="54"/>
      <c r="P240" s="54"/>
      <c r="Q240" s="54"/>
    </row>
    <row r="241" spans="5:17" ht="15.75" customHeight="1" x14ac:dyDescent="0.25">
      <c r="E241" s="60"/>
      <c r="F241" s="54"/>
      <c r="G241" s="54"/>
      <c r="H241" s="54"/>
      <c r="I241" s="54"/>
      <c r="J241" s="54"/>
      <c r="K241" s="54"/>
      <c r="L241" s="54"/>
      <c r="M241" s="54"/>
      <c r="N241" s="54"/>
      <c r="O241" s="54"/>
      <c r="P241" s="54"/>
      <c r="Q241" s="54"/>
    </row>
    <row r="242" spans="5:17" ht="15.75" customHeight="1" x14ac:dyDescent="0.25">
      <c r="E242" s="60"/>
      <c r="F242" s="54"/>
      <c r="G242" s="54"/>
      <c r="H242" s="54"/>
      <c r="I242" s="54"/>
      <c r="J242" s="54"/>
      <c r="K242" s="54"/>
      <c r="L242" s="54"/>
      <c r="M242" s="54"/>
      <c r="N242" s="54"/>
      <c r="O242" s="54"/>
      <c r="P242" s="54"/>
      <c r="Q242" s="54"/>
    </row>
    <row r="243" spans="5:17" ht="15.75" customHeight="1" x14ac:dyDescent="0.25">
      <c r="E243" s="60"/>
      <c r="F243" s="54"/>
      <c r="G243" s="54"/>
      <c r="H243" s="54"/>
      <c r="I243" s="54"/>
      <c r="J243" s="54"/>
      <c r="K243" s="54"/>
      <c r="L243" s="54"/>
      <c r="M243" s="54"/>
      <c r="N243" s="54"/>
      <c r="O243" s="54"/>
      <c r="P243" s="54"/>
      <c r="Q243" s="54"/>
    </row>
    <row r="244" spans="5:17" ht="15.75" customHeight="1" x14ac:dyDescent="0.25">
      <c r="E244" s="60"/>
      <c r="F244" s="54"/>
      <c r="G244" s="54"/>
      <c r="H244" s="54"/>
      <c r="I244" s="54"/>
      <c r="J244" s="54"/>
      <c r="K244" s="54"/>
      <c r="L244" s="54"/>
      <c r="M244" s="54"/>
      <c r="N244" s="54"/>
      <c r="O244" s="54"/>
      <c r="P244" s="54"/>
      <c r="Q244" s="54"/>
    </row>
    <row r="245" spans="5:17" ht="15.75" customHeight="1" x14ac:dyDescent="0.25">
      <c r="E245" s="60"/>
      <c r="F245" s="54"/>
      <c r="G245" s="54"/>
      <c r="H245" s="54"/>
      <c r="I245" s="54"/>
      <c r="J245" s="54"/>
      <c r="K245" s="54"/>
      <c r="L245" s="54"/>
      <c r="M245" s="54"/>
      <c r="N245" s="54"/>
      <c r="O245" s="54"/>
      <c r="P245" s="54"/>
      <c r="Q245" s="54"/>
    </row>
    <row r="246" spans="5:17" ht="15.75" customHeight="1" x14ac:dyDescent="0.25">
      <c r="E246" s="60"/>
      <c r="F246" s="54"/>
      <c r="G246" s="54"/>
      <c r="H246" s="54"/>
      <c r="I246" s="54"/>
      <c r="J246" s="54"/>
      <c r="K246" s="54"/>
      <c r="L246" s="54"/>
      <c r="M246" s="54"/>
      <c r="N246" s="54"/>
      <c r="O246" s="54"/>
      <c r="P246" s="54"/>
      <c r="Q246" s="54"/>
    </row>
    <row r="247" spans="5:17" ht="15.75" customHeight="1" x14ac:dyDescent="0.25">
      <c r="E247" s="60"/>
      <c r="F247" s="54"/>
      <c r="G247" s="54"/>
      <c r="H247" s="54"/>
      <c r="I247" s="54"/>
      <c r="J247" s="54"/>
      <c r="K247" s="54"/>
      <c r="L247" s="54"/>
      <c r="M247" s="54"/>
      <c r="N247" s="54"/>
      <c r="O247" s="54"/>
      <c r="P247" s="54"/>
      <c r="Q247" s="54"/>
    </row>
    <row r="248" spans="5:17" ht="15.75" customHeight="1" x14ac:dyDescent="0.25">
      <c r="E248" s="60"/>
      <c r="F248" s="54"/>
      <c r="G248" s="54"/>
      <c r="H248" s="54"/>
      <c r="I248" s="54"/>
      <c r="J248" s="54"/>
      <c r="K248" s="54"/>
      <c r="L248" s="54"/>
      <c r="M248" s="54"/>
      <c r="N248" s="54"/>
      <c r="O248" s="54"/>
      <c r="P248" s="54"/>
      <c r="Q248" s="54"/>
    </row>
    <row r="249" spans="5:17" ht="15.75" customHeight="1" x14ac:dyDescent="0.25">
      <c r="E249" s="60"/>
      <c r="F249" s="54"/>
      <c r="G249" s="54"/>
      <c r="H249" s="54"/>
      <c r="I249" s="54"/>
      <c r="J249" s="54"/>
      <c r="K249" s="54"/>
      <c r="L249" s="54"/>
      <c r="M249" s="54"/>
      <c r="N249" s="54"/>
      <c r="O249" s="54"/>
      <c r="P249" s="54"/>
      <c r="Q249" s="54"/>
    </row>
    <row r="250" spans="5:17" ht="15.75" customHeight="1" x14ac:dyDescent="0.25">
      <c r="E250" s="60"/>
      <c r="F250" s="54"/>
      <c r="G250" s="54"/>
      <c r="H250" s="54"/>
      <c r="I250" s="54"/>
      <c r="J250" s="54"/>
      <c r="K250" s="54"/>
      <c r="L250" s="54"/>
      <c r="M250" s="54"/>
      <c r="N250" s="54"/>
      <c r="O250" s="54"/>
      <c r="P250" s="54"/>
      <c r="Q250" s="54"/>
    </row>
    <row r="251" spans="5:17" ht="15.75" customHeight="1" x14ac:dyDescent="0.25">
      <c r="E251" s="60"/>
      <c r="F251" s="54"/>
      <c r="G251" s="54"/>
      <c r="H251" s="54"/>
      <c r="I251" s="54"/>
      <c r="J251" s="54"/>
      <c r="K251" s="54"/>
      <c r="L251" s="54"/>
      <c r="M251" s="54"/>
      <c r="N251" s="54"/>
      <c r="O251" s="54"/>
      <c r="P251" s="54"/>
      <c r="Q251" s="54"/>
    </row>
    <row r="252" spans="5:17" ht="15.75" customHeight="1" x14ac:dyDescent="0.25">
      <c r="E252" s="60"/>
      <c r="F252" s="54"/>
      <c r="G252" s="54"/>
      <c r="H252" s="54"/>
      <c r="I252" s="54"/>
      <c r="J252" s="54"/>
      <c r="K252" s="54"/>
      <c r="L252" s="54"/>
      <c r="M252" s="54"/>
      <c r="N252" s="54"/>
      <c r="O252" s="54"/>
      <c r="P252" s="54"/>
      <c r="Q252" s="54"/>
    </row>
    <row r="253" spans="5:17" ht="15.75" customHeight="1" x14ac:dyDescent="0.25">
      <c r="E253" s="60"/>
      <c r="F253" s="54"/>
      <c r="G253" s="54"/>
      <c r="H253" s="54"/>
      <c r="I253" s="54"/>
      <c r="J253" s="54"/>
      <c r="K253" s="54"/>
      <c r="L253" s="54"/>
      <c r="M253" s="54"/>
      <c r="N253" s="54"/>
      <c r="O253" s="54"/>
      <c r="P253" s="54"/>
      <c r="Q253" s="54"/>
    </row>
    <row r="254" spans="5:17" ht="15.75" customHeight="1" x14ac:dyDescent="0.25">
      <c r="E254" s="60"/>
      <c r="F254" s="54"/>
      <c r="G254" s="54"/>
      <c r="H254" s="54"/>
      <c r="I254" s="54"/>
      <c r="J254" s="54"/>
      <c r="K254" s="54"/>
      <c r="L254" s="54"/>
      <c r="M254" s="54"/>
      <c r="N254" s="54"/>
      <c r="O254" s="54"/>
      <c r="P254" s="54"/>
      <c r="Q254" s="54"/>
    </row>
    <row r="255" spans="5:17" ht="15.75" customHeight="1" x14ac:dyDescent="0.25">
      <c r="E255" s="60"/>
      <c r="F255" s="54"/>
      <c r="G255" s="54"/>
      <c r="H255" s="54"/>
      <c r="I255" s="54"/>
      <c r="J255" s="54"/>
      <c r="K255" s="54"/>
      <c r="L255" s="54"/>
      <c r="M255" s="54"/>
      <c r="N255" s="54"/>
      <c r="O255" s="54"/>
      <c r="P255" s="54"/>
      <c r="Q255" s="54"/>
    </row>
    <row r="256" spans="5:17" ht="15.75" customHeight="1" x14ac:dyDescent="0.25">
      <c r="E256" s="60"/>
      <c r="F256" s="54"/>
      <c r="G256" s="54"/>
      <c r="H256" s="54"/>
      <c r="I256" s="54"/>
      <c r="J256" s="54"/>
      <c r="K256" s="54"/>
      <c r="L256" s="54"/>
      <c r="M256" s="54"/>
      <c r="N256" s="54"/>
      <c r="O256" s="54"/>
      <c r="P256" s="54"/>
      <c r="Q256" s="54"/>
    </row>
    <row r="257" spans="5:17" ht="15.75" customHeight="1" x14ac:dyDescent="0.25">
      <c r="E257" s="60"/>
      <c r="F257" s="54"/>
      <c r="G257" s="54"/>
      <c r="H257" s="54"/>
      <c r="I257" s="54"/>
      <c r="J257" s="54"/>
      <c r="K257" s="54"/>
      <c r="L257" s="54"/>
      <c r="M257" s="54"/>
      <c r="N257" s="54"/>
      <c r="O257" s="54"/>
      <c r="P257" s="54"/>
      <c r="Q257" s="54"/>
    </row>
    <row r="258" spans="5:17" ht="15.75" customHeight="1" x14ac:dyDescent="0.25">
      <c r="E258" s="60"/>
      <c r="F258" s="54"/>
      <c r="G258" s="54"/>
      <c r="H258" s="54"/>
      <c r="I258" s="54"/>
      <c r="J258" s="54"/>
      <c r="K258" s="54"/>
      <c r="L258" s="54"/>
      <c r="M258" s="54"/>
      <c r="N258" s="54"/>
      <c r="O258" s="54"/>
      <c r="P258" s="54"/>
      <c r="Q258" s="54"/>
    </row>
    <row r="259" spans="5:17" ht="15.75" customHeight="1" x14ac:dyDescent="0.25">
      <c r="E259" s="60"/>
      <c r="F259" s="54"/>
      <c r="G259" s="54"/>
      <c r="H259" s="54"/>
      <c r="I259" s="54"/>
      <c r="J259" s="54"/>
      <c r="K259" s="54"/>
      <c r="L259" s="54"/>
      <c r="M259" s="54"/>
      <c r="N259" s="54"/>
      <c r="O259" s="54"/>
      <c r="P259" s="54"/>
      <c r="Q259" s="54"/>
    </row>
    <row r="260" spans="5:17" ht="15.75" customHeight="1" x14ac:dyDescent="0.25">
      <c r="E260" s="60"/>
      <c r="F260" s="54"/>
      <c r="G260" s="54"/>
      <c r="H260" s="54"/>
      <c r="I260" s="54"/>
      <c r="J260" s="54"/>
      <c r="K260" s="54"/>
      <c r="L260" s="54"/>
      <c r="M260" s="54"/>
      <c r="N260" s="54"/>
      <c r="O260" s="54"/>
      <c r="P260" s="54"/>
      <c r="Q260" s="54"/>
    </row>
    <row r="261" spans="5:17" ht="15.75" customHeight="1" x14ac:dyDescent="0.25">
      <c r="E261" s="60"/>
      <c r="F261" s="54"/>
      <c r="G261" s="54"/>
      <c r="H261" s="54"/>
      <c r="I261" s="54"/>
      <c r="J261" s="54"/>
      <c r="K261" s="54"/>
      <c r="L261" s="54"/>
      <c r="M261" s="54"/>
      <c r="N261" s="54"/>
      <c r="O261" s="54"/>
      <c r="P261" s="54"/>
      <c r="Q261" s="54"/>
    </row>
    <row r="262" spans="5:17" ht="15.75" customHeight="1" x14ac:dyDescent="0.25">
      <c r="E262" s="60"/>
      <c r="F262" s="54"/>
      <c r="G262" s="54"/>
      <c r="H262" s="54"/>
      <c r="I262" s="54"/>
      <c r="J262" s="54"/>
      <c r="K262" s="54"/>
      <c r="L262" s="54"/>
      <c r="M262" s="54"/>
      <c r="N262" s="54"/>
      <c r="O262" s="54"/>
      <c r="P262" s="54"/>
      <c r="Q262" s="54"/>
    </row>
    <row r="263" spans="5:17" ht="15.75" customHeight="1" x14ac:dyDescent="0.25">
      <c r="E263" s="60"/>
      <c r="F263" s="54"/>
      <c r="G263" s="54"/>
      <c r="H263" s="54"/>
      <c r="I263" s="54"/>
      <c r="J263" s="54"/>
      <c r="K263" s="54"/>
      <c r="L263" s="54"/>
      <c r="M263" s="54"/>
      <c r="N263" s="54"/>
      <c r="O263" s="54"/>
      <c r="P263" s="54"/>
      <c r="Q263" s="54"/>
    </row>
    <row r="264" spans="5:17" ht="15.75" customHeight="1" x14ac:dyDescent="0.25">
      <c r="E264" s="60"/>
      <c r="F264" s="54"/>
      <c r="G264" s="54"/>
      <c r="H264" s="54"/>
      <c r="I264" s="54"/>
      <c r="J264" s="54"/>
      <c r="K264" s="54"/>
      <c r="L264" s="54"/>
      <c r="M264" s="54"/>
      <c r="N264" s="54"/>
      <c r="O264" s="54"/>
      <c r="P264" s="54"/>
      <c r="Q264" s="54"/>
    </row>
    <row r="265" spans="5:17" ht="15.75" customHeight="1" x14ac:dyDescent="0.25">
      <c r="E265" s="60"/>
      <c r="F265" s="54"/>
      <c r="G265" s="54"/>
      <c r="H265" s="54"/>
      <c r="I265" s="54"/>
      <c r="J265" s="54"/>
      <c r="K265" s="54"/>
      <c r="L265" s="54"/>
      <c r="M265" s="54"/>
      <c r="N265" s="54"/>
      <c r="O265" s="54"/>
      <c r="P265" s="54"/>
      <c r="Q265" s="54"/>
    </row>
    <row r="266" spans="5:17" ht="15.75" customHeight="1" x14ac:dyDescent="0.25">
      <c r="E266" s="60"/>
      <c r="F266" s="54"/>
      <c r="G266" s="54"/>
      <c r="H266" s="54"/>
      <c r="I266" s="54"/>
      <c r="J266" s="54"/>
      <c r="K266" s="54"/>
      <c r="L266" s="54"/>
      <c r="M266" s="54"/>
      <c r="N266" s="54"/>
      <c r="O266" s="54"/>
      <c r="P266" s="54"/>
      <c r="Q266" s="54"/>
    </row>
    <row r="267" spans="5:17" ht="15.75" customHeight="1" x14ac:dyDescent="0.25">
      <c r="E267" s="60"/>
      <c r="F267" s="54"/>
      <c r="G267" s="54"/>
      <c r="H267" s="54"/>
      <c r="I267" s="54"/>
      <c r="J267" s="54"/>
      <c r="K267" s="54"/>
      <c r="L267" s="54"/>
      <c r="M267" s="54"/>
      <c r="N267" s="54"/>
      <c r="O267" s="54"/>
      <c r="P267" s="54"/>
      <c r="Q267" s="54"/>
    </row>
    <row r="268" spans="5:17" ht="15.75" customHeight="1" x14ac:dyDescent="0.25">
      <c r="E268" s="60"/>
      <c r="F268" s="54"/>
      <c r="G268" s="54"/>
      <c r="H268" s="54"/>
      <c r="I268" s="54"/>
      <c r="J268" s="54"/>
      <c r="K268" s="54"/>
      <c r="L268" s="54"/>
      <c r="M268" s="54"/>
      <c r="N268" s="54"/>
      <c r="O268" s="54"/>
      <c r="P268" s="54"/>
      <c r="Q268" s="54"/>
    </row>
    <row r="269" spans="5:17" ht="15.75" customHeight="1" x14ac:dyDescent="0.25">
      <c r="E269" s="60"/>
      <c r="F269" s="54"/>
      <c r="G269" s="54"/>
      <c r="H269" s="54"/>
      <c r="I269" s="54"/>
      <c r="J269" s="54"/>
      <c r="K269" s="54"/>
      <c r="L269" s="54"/>
      <c r="M269" s="54"/>
      <c r="N269" s="54"/>
      <c r="O269" s="54"/>
      <c r="P269" s="54"/>
      <c r="Q269" s="54"/>
    </row>
    <row r="270" spans="5:17" ht="15.75" customHeight="1" x14ac:dyDescent="0.25">
      <c r="E270" s="60"/>
      <c r="F270" s="54"/>
      <c r="G270" s="54"/>
      <c r="H270" s="54"/>
      <c r="I270" s="54"/>
      <c r="J270" s="54"/>
      <c r="K270" s="54"/>
      <c r="L270" s="54"/>
      <c r="M270" s="54"/>
      <c r="N270" s="54"/>
      <c r="O270" s="54"/>
      <c r="P270" s="54"/>
      <c r="Q270" s="54"/>
    </row>
    <row r="271" spans="5:17" ht="15.75" customHeight="1" x14ac:dyDescent="0.25">
      <c r="E271" s="60"/>
      <c r="F271" s="54"/>
      <c r="G271" s="54"/>
      <c r="H271" s="54"/>
      <c r="I271" s="54"/>
      <c r="J271" s="54"/>
      <c r="K271" s="54"/>
      <c r="L271" s="54"/>
      <c r="M271" s="54"/>
      <c r="N271" s="54"/>
      <c r="O271" s="54"/>
      <c r="P271" s="54"/>
      <c r="Q271" s="54"/>
    </row>
    <row r="272" spans="5:17" ht="15.75" customHeight="1" x14ac:dyDescent="0.25">
      <c r="E272" s="60"/>
      <c r="F272" s="54"/>
      <c r="G272" s="54"/>
      <c r="H272" s="54"/>
      <c r="I272" s="54"/>
      <c r="J272" s="54"/>
      <c r="K272" s="54"/>
      <c r="L272" s="54"/>
      <c r="M272" s="54"/>
      <c r="N272" s="54"/>
      <c r="O272" s="54"/>
      <c r="P272" s="54"/>
      <c r="Q272" s="54"/>
    </row>
    <row r="273" spans="5:17" ht="15.75" customHeight="1" x14ac:dyDescent="0.25">
      <c r="E273" s="60"/>
      <c r="F273" s="54"/>
      <c r="G273" s="54"/>
      <c r="H273" s="54"/>
      <c r="I273" s="54"/>
      <c r="J273" s="54"/>
      <c r="K273" s="54"/>
      <c r="L273" s="54"/>
      <c r="M273" s="54"/>
      <c r="N273" s="54"/>
      <c r="O273" s="54"/>
      <c r="P273" s="54"/>
      <c r="Q273" s="54"/>
    </row>
    <row r="274" spans="5:17" ht="15.75" customHeight="1" x14ac:dyDescent="0.25">
      <c r="E274" s="60"/>
      <c r="F274" s="54"/>
      <c r="G274" s="54"/>
      <c r="H274" s="54"/>
      <c r="I274" s="54"/>
      <c r="J274" s="54"/>
      <c r="K274" s="54"/>
      <c r="L274" s="54"/>
      <c r="M274" s="54"/>
      <c r="N274" s="54"/>
      <c r="O274" s="54"/>
      <c r="P274" s="54"/>
      <c r="Q274" s="54"/>
    </row>
    <row r="275" spans="5:17" ht="15.75" customHeight="1" x14ac:dyDescent="0.25">
      <c r="E275" s="60"/>
      <c r="F275" s="54"/>
      <c r="G275" s="54"/>
      <c r="H275" s="54"/>
      <c r="I275" s="54"/>
      <c r="J275" s="54"/>
      <c r="K275" s="54"/>
      <c r="L275" s="54"/>
      <c r="M275" s="54"/>
      <c r="N275" s="54"/>
      <c r="O275" s="54"/>
      <c r="P275" s="54"/>
      <c r="Q275" s="54"/>
    </row>
    <row r="276" spans="5:17" ht="15.75" customHeight="1" x14ac:dyDescent="0.25">
      <c r="E276" s="60"/>
      <c r="F276" s="54"/>
      <c r="G276" s="54"/>
      <c r="H276" s="54"/>
      <c r="I276" s="54"/>
      <c r="J276" s="54"/>
      <c r="K276" s="54"/>
      <c r="L276" s="54"/>
      <c r="M276" s="54"/>
      <c r="N276" s="54"/>
      <c r="O276" s="54"/>
      <c r="P276" s="54"/>
      <c r="Q276" s="54"/>
    </row>
    <row r="277" spans="5:17" ht="15.75" customHeight="1" x14ac:dyDescent="0.25">
      <c r="E277" s="60"/>
      <c r="F277" s="54"/>
      <c r="G277" s="54"/>
      <c r="H277" s="54"/>
      <c r="I277" s="54"/>
      <c r="J277" s="54"/>
      <c r="K277" s="54"/>
      <c r="L277" s="54"/>
      <c r="M277" s="54"/>
      <c r="N277" s="54"/>
      <c r="O277" s="54"/>
      <c r="P277" s="54"/>
      <c r="Q277" s="54"/>
    </row>
    <row r="278" spans="5:17" ht="15.75" customHeight="1" x14ac:dyDescent="0.25">
      <c r="E278" s="60"/>
      <c r="F278" s="54"/>
      <c r="G278" s="54"/>
      <c r="H278" s="54"/>
      <c r="I278" s="54"/>
      <c r="J278" s="54"/>
      <c r="K278" s="54"/>
      <c r="L278" s="54"/>
      <c r="M278" s="54"/>
      <c r="N278" s="54"/>
      <c r="O278" s="54"/>
      <c r="P278" s="54"/>
      <c r="Q278" s="54"/>
    </row>
    <row r="279" spans="5:17" ht="15.75" customHeight="1" x14ac:dyDescent="0.25">
      <c r="E279" s="60"/>
      <c r="F279" s="54"/>
      <c r="G279" s="54"/>
      <c r="H279" s="54"/>
      <c r="I279" s="54"/>
      <c r="J279" s="54"/>
      <c r="K279" s="54"/>
      <c r="L279" s="54"/>
      <c r="M279" s="54"/>
      <c r="N279" s="54"/>
      <c r="O279" s="54"/>
      <c r="P279" s="54"/>
      <c r="Q279" s="54"/>
    </row>
    <row r="280" spans="5:17" ht="15.75" customHeight="1" x14ac:dyDescent="0.25">
      <c r="E280" s="60"/>
      <c r="F280" s="54"/>
      <c r="G280" s="54"/>
      <c r="H280" s="54"/>
      <c r="I280" s="54"/>
      <c r="J280" s="54"/>
      <c r="K280" s="54"/>
      <c r="L280" s="54"/>
      <c r="M280" s="54"/>
      <c r="N280" s="54"/>
      <c r="O280" s="54"/>
      <c r="P280" s="54"/>
      <c r="Q280" s="54"/>
    </row>
    <row r="281" spans="5:17" ht="15.75" customHeight="1" x14ac:dyDescent="0.25">
      <c r="E281" s="60"/>
      <c r="F281" s="54"/>
      <c r="G281" s="54"/>
      <c r="H281" s="54"/>
      <c r="I281" s="54"/>
      <c r="J281" s="54"/>
      <c r="K281" s="54"/>
      <c r="L281" s="54"/>
      <c r="M281" s="54"/>
      <c r="N281" s="54"/>
      <c r="O281" s="54"/>
      <c r="P281" s="54"/>
      <c r="Q281" s="54"/>
    </row>
    <row r="282" spans="5:17" ht="15.75" customHeight="1" x14ac:dyDescent="0.25">
      <c r="E282" s="60"/>
      <c r="F282" s="54"/>
      <c r="G282" s="54"/>
      <c r="H282" s="54"/>
      <c r="I282" s="54"/>
      <c r="J282" s="54"/>
      <c r="K282" s="54"/>
      <c r="L282" s="54"/>
      <c r="M282" s="54"/>
      <c r="N282" s="54"/>
      <c r="O282" s="54"/>
      <c r="P282" s="54"/>
      <c r="Q282" s="54"/>
    </row>
    <row r="283" spans="5:17" ht="15.75" customHeight="1" x14ac:dyDescent="0.25">
      <c r="E283" s="60"/>
      <c r="F283" s="54"/>
      <c r="G283" s="54"/>
      <c r="H283" s="54"/>
      <c r="I283" s="54"/>
      <c r="J283" s="54"/>
      <c r="K283" s="54"/>
      <c r="L283" s="54"/>
      <c r="M283" s="54"/>
      <c r="N283" s="54"/>
      <c r="O283" s="54"/>
      <c r="P283" s="54"/>
      <c r="Q283" s="54"/>
    </row>
    <row r="284" spans="5:17" ht="15.75" customHeight="1" x14ac:dyDescent="0.25">
      <c r="E284" s="60"/>
      <c r="F284" s="54"/>
      <c r="G284" s="54"/>
      <c r="H284" s="54"/>
      <c r="I284" s="54"/>
      <c r="J284" s="54"/>
      <c r="K284" s="54"/>
      <c r="L284" s="54"/>
      <c r="M284" s="54"/>
      <c r="N284" s="54"/>
      <c r="O284" s="54"/>
      <c r="P284" s="54"/>
      <c r="Q284" s="54"/>
    </row>
    <row r="285" spans="5:17" ht="15.75" customHeight="1" x14ac:dyDescent="0.25">
      <c r="E285" s="60"/>
      <c r="F285" s="54"/>
      <c r="G285" s="54"/>
      <c r="H285" s="54"/>
      <c r="I285" s="54"/>
      <c r="J285" s="54"/>
      <c r="K285" s="54"/>
      <c r="L285" s="54"/>
      <c r="M285" s="54"/>
      <c r="N285" s="54"/>
      <c r="O285" s="54"/>
      <c r="P285" s="54"/>
      <c r="Q285" s="54"/>
    </row>
    <row r="286" spans="5:17" ht="15.75" customHeight="1" x14ac:dyDescent="0.25">
      <c r="E286" s="60"/>
      <c r="F286" s="54"/>
      <c r="G286" s="54"/>
      <c r="H286" s="54"/>
      <c r="I286" s="54"/>
      <c r="J286" s="54"/>
      <c r="K286" s="54"/>
      <c r="L286" s="54"/>
      <c r="M286" s="54"/>
      <c r="N286" s="54"/>
      <c r="O286" s="54"/>
      <c r="P286" s="54"/>
      <c r="Q286" s="54"/>
    </row>
    <row r="287" spans="5:17" ht="15.75" customHeight="1" x14ac:dyDescent="0.25">
      <c r="E287" s="60"/>
      <c r="F287" s="54"/>
      <c r="G287" s="54"/>
      <c r="H287" s="54"/>
      <c r="I287" s="54"/>
      <c r="J287" s="54"/>
      <c r="K287" s="54"/>
      <c r="L287" s="54"/>
      <c r="M287" s="54"/>
      <c r="N287" s="54"/>
      <c r="O287" s="54"/>
      <c r="P287" s="54"/>
      <c r="Q287" s="54"/>
    </row>
    <row r="288" spans="5:17" ht="15.75" customHeight="1" x14ac:dyDescent="0.25">
      <c r="E288" s="60"/>
      <c r="F288" s="54"/>
      <c r="G288" s="54"/>
      <c r="H288" s="54"/>
      <c r="I288" s="54"/>
      <c r="J288" s="54"/>
      <c r="K288" s="54"/>
      <c r="L288" s="54"/>
      <c r="M288" s="54"/>
      <c r="N288" s="54"/>
      <c r="O288" s="54"/>
      <c r="P288" s="54"/>
      <c r="Q288" s="54"/>
    </row>
    <row r="289" spans="5:17" ht="15.75" customHeight="1" x14ac:dyDescent="0.25">
      <c r="E289" s="60"/>
      <c r="F289" s="54"/>
      <c r="G289" s="54"/>
      <c r="H289" s="54"/>
      <c r="I289" s="54"/>
      <c r="J289" s="54"/>
      <c r="K289" s="54"/>
      <c r="L289" s="54"/>
      <c r="M289" s="54"/>
      <c r="N289" s="54"/>
      <c r="O289" s="54"/>
      <c r="P289" s="54"/>
      <c r="Q289" s="54"/>
    </row>
    <row r="290" spans="5:17" ht="15.75" customHeight="1" x14ac:dyDescent="0.25">
      <c r="E290" s="60"/>
      <c r="F290" s="54"/>
      <c r="G290" s="54"/>
      <c r="H290" s="54"/>
      <c r="I290" s="54"/>
      <c r="J290" s="54"/>
      <c r="K290" s="54"/>
      <c r="L290" s="54"/>
      <c r="M290" s="54"/>
      <c r="N290" s="54"/>
      <c r="O290" s="54"/>
      <c r="P290" s="54"/>
      <c r="Q290" s="54"/>
    </row>
    <row r="291" spans="5:17" ht="15.75" customHeight="1" x14ac:dyDescent="0.25">
      <c r="E291" s="60"/>
      <c r="F291" s="54"/>
      <c r="G291" s="54"/>
      <c r="H291" s="54"/>
      <c r="I291" s="54"/>
      <c r="J291" s="54"/>
      <c r="K291" s="54"/>
      <c r="L291" s="54"/>
      <c r="M291" s="54"/>
      <c r="N291" s="54"/>
      <c r="O291" s="54"/>
      <c r="P291" s="54"/>
      <c r="Q291" s="54"/>
    </row>
    <row r="292" spans="5:17" ht="15.75" customHeight="1" x14ac:dyDescent="0.25">
      <c r="E292" s="60"/>
      <c r="F292" s="54"/>
      <c r="G292" s="54"/>
      <c r="H292" s="54"/>
      <c r="I292" s="54"/>
      <c r="J292" s="54"/>
      <c r="K292" s="54"/>
      <c r="L292" s="54"/>
      <c r="M292" s="54"/>
      <c r="N292" s="54"/>
      <c r="O292" s="54"/>
      <c r="P292" s="54"/>
      <c r="Q292" s="54"/>
    </row>
    <row r="293" spans="5:17" ht="15.75" customHeight="1" x14ac:dyDescent="0.25">
      <c r="E293" s="60"/>
      <c r="F293" s="54"/>
      <c r="G293" s="54"/>
      <c r="H293" s="54"/>
      <c r="I293" s="54"/>
      <c r="J293" s="54"/>
      <c r="K293" s="54"/>
      <c r="L293" s="54"/>
      <c r="M293" s="54"/>
      <c r="N293" s="54"/>
      <c r="O293" s="54"/>
      <c r="P293" s="54"/>
      <c r="Q293" s="54"/>
    </row>
    <row r="294" spans="5:17" ht="15.75" customHeight="1" x14ac:dyDescent="0.25">
      <c r="E294" s="60"/>
      <c r="F294" s="54"/>
      <c r="G294" s="54"/>
      <c r="H294" s="54"/>
      <c r="I294" s="54"/>
      <c r="J294" s="54"/>
      <c r="K294" s="54"/>
      <c r="L294" s="54"/>
      <c r="M294" s="54"/>
      <c r="N294" s="54"/>
      <c r="O294" s="54"/>
      <c r="P294" s="54"/>
      <c r="Q294" s="54"/>
    </row>
    <row r="295" spans="5:17" ht="15.75" customHeight="1" x14ac:dyDescent="0.25">
      <c r="E295" s="60"/>
      <c r="F295" s="54"/>
      <c r="G295" s="54"/>
      <c r="H295" s="54"/>
      <c r="I295" s="54"/>
      <c r="J295" s="54"/>
      <c r="K295" s="54"/>
      <c r="L295" s="54"/>
      <c r="M295" s="54"/>
      <c r="N295" s="54"/>
      <c r="O295" s="54"/>
      <c r="P295" s="54"/>
      <c r="Q295" s="54"/>
    </row>
    <row r="296" spans="5:17" ht="15.75" customHeight="1" x14ac:dyDescent="0.25">
      <c r="E296" s="60"/>
      <c r="F296" s="54"/>
      <c r="G296" s="54"/>
      <c r="H296" s="54"/>
      <c r="I296" s="54"/>
      <c r="J296" s="54"/>
      <c r="K296" s="54"/>
      <c r="L296" s="54"/>
      <c r="M296" s="54"/>
      <c r="N296" s="54"/>
      <c r="O296" s="54"/>
      <c r="P296" s="54"/>
      <c r="Q296" s="54"/>
    </row>
    <row r="297" spans="5:17" ht="15.75" customHeight="1" x14ac:dyDescent="0.25">
      <c r="E297" s="60"/>
      <c r="F297" s="54"/>
      <c r="G297" s="54"/>
      <c r="H297" s="54"/>
      <c r="I297" s="54"/>
      <c r="J297" s="54"/>
      <c r="K297" s="54"/>
      <c r="L297" s="54"/>
      <c r="M297" s="54"/>
      <c r="N297" s="54"/>
      <c r="O297" s="54"/>
      <c r="P297" s="54"/>
      <c r="Q297" s="54"/>
    </row>
    <row r="298" spans="5:17" ht="15.75" customHeight="1" x14ac:dyDescent="0.25">
      <c r="E298" s="60"/>
      <c r="F298" s="54"/>
      <c r="G298" s="54"/>
      <c r="H298" s="54"/>
      <c r="I298" s="54"/>
      <c r="J298" s="54"/>
      <c r="K298" s="54"/>
      <c r="L298" s="54"/>
      <c r="M298" s="54"/>
      <c r="N298" s="54"/>
      <c r="O298" s="54"/>
      <c r="P298" s="54"/>
      <c r="Q298" s="54"/>
    </row>
    <row r="299" spans="5:17" ht="15.75" customHeight="1" x14ac:dyDescent="0.25">
      <c r="E299" s="60"/>
      <c r="F299" s="54"/>
      <c r="G299" s="54"/>
      <c r="H299" s="54"/>
      <c r="I299" s="54"/>
      <c r="J299" s="54"/>
      <c r="K299" s="54"/>
      <c r="L299" s="54"/>
      <c r="M299" s="54"/>
      <c r="N299" s="54"/>
      <c r="O299" s="54"/>
      <c r="P299" s="54"/>
      <c r="Q299" s="54"/>
    </row>
    <row r="300" spans="5:17" ht="15.75" customHeight="1" x14ac:dyDescent="0.25">
      <c r="E300" s="60"/>
      <c r="F300" s="54"/>
      <c r="G300" s="54"/>
      <c r="H300" s="54"/>
      <c r="I300" s="54"/>
      <c r="J300" s="54"/>
      <c r="K300" s="54"/>
      <c r="L300" s="54"/>
      <c r="M300" s="54"/>
      <c r="N300" s="54"/>
      <c r="O300" s="54"/>
      <c r="P300" s="54"/>
      <c r="Q300" s="54"/>
    </row>
    <row r="301" spans="5:17" ht="15.75" customHeight="1" x14ac:dyDescent="0.25">
      <c r="E301" s="60"/>
      <c r="F301" s="54"/>
      <c r="G301" s="54"/>
      <c r="H301" s="54"/>
      <c r="I301" s="54"/>
      <c r="J301" s="54"/>
      <c r="K301" s="54"/>
      <c r="L301" s="54"/>
      <c r="M301" s="54"/>
      <c r="N301" s="54"/>
      <c r="O301" s="54"/>
      <c r="P301" s="54"/>
      <c r="Q301" s="54"/>
    </row>
    <row r="302" spans="5:17" ht="15.75" customHeight="1" x14ac:dyDescent="0.25">
      <c r="E302" s="60"/>
      <c r="F302" s="54"/>
      <c r="G302" s="54"/>
      <c r="H302" s="54"/>
      <c r="I302" s="54"/>
      <c r="J302" s="54"/>
      <c r="K302" s="54"/>
      <c r="L302" s="54"/>
      <c r="M302" s="54"/>
      <c r="N302" s="54"/>
      <c r="O302" s="54"/>
      <c r="P302" s="54"/>
      <c r="Q302" s="54"/>
    </row>
    <row r="303" spans="5:17" ht="15.75" customHeight="1" x14ac:dyDescent="0.25">
      <c r="E303" s="60"/>
      <c r="F303" s="54"/>
      <c r="G303" s="54"/>
      <c r="H303" s="54"/>
      <c r="I303" s="54"/>
      <c r="J303" s="54"/>
      <c r="K303" s="54"/>
      <c r="L303" s="54"/>
      <c r="M303" s="54"/>
      <c r="N303" s="54"/>
      <c r="O303" s="54"/>
      <c r="P303" s="54"/>
      <c r="Q303" s="54"/>
    </row>
    <row r="304" spans="5:17" ht="15.75" customHeight="1" x14ac:dyDescent="0.25">
      <c r="E304" s="60"/>
      <c r="F304" s="54"/>
      <c r="G304" s="54"/>
      <c r="H304" s="54"/>
      <c r="I304" s="54"/>
      <c r="J304" s="54"/>
      <c r="K304" s="54"/>
      <c r="L304" s="54"/>
      <c r="M304" s="54"/>
      <c r="N304" s="54"/>
      <c r="O304" s="54"/>
      <c r="P304" s="54"/>
      <c r="Q304" s="54"/>
    </row>
    <row r="305" spans="5:17" ht="15.75" customHeight="1" x14ac:dyDescent="0.25">
      <c r="E305" s="60"/>
      <c r="F305" s="54"/>
      <c r="G305" s="54"/>
      <c r="H305" s="54"/>
      <c r="I305" s="54"/>
      <c r="J305" s="54"/>
      <c r="K305" s="54"/>
      <c r="L305" s="54"/>
      <c r="M305" s="54"/>
      <c r="N305" s="54"/>
      <c r="O305" s="54"/>
      <c r="P305" s="54"/>
      <c r="Q305" s="54"/>
    </row>
    <row r="306" spans="5:17" ht="15.75" customHeight="1" x14ac:dyDescent="0.25">
      <c r="E306" s="60"/>
      <c r="F306" s="54"/>
      <c r="G306" s="54"/>
      <c r="H306" s="54"/>
      <c r="I306" s="54"/>
      <c r="J306" s="54"/>
      <c r="K306" s="54"/>
      <c r="L306" s="54"/>
      <c r="M306" s="54"/>
      <c r="N306" s="54"/>
      <c r="O306" s="54"/>
      <c r="P306" s="54"/>
      <c r="Q306" s="54"/>
    </row>
    <row r="307" spans="5:17" ht="15.75" customHeight="1" x14ac:dyDescent="0.25">
      <c r="E307" s="60"/>
      <c r="F307" s="54"/>
      <c r="G307" s="54"/>
      <c r="H307" s="54"/>
      <c r="I307" s="54"/>
      <c r="J307" s="54"/>
      <c r="K307" s="54"/>
      <c r="L307" s="54"/>
      <c r="M307" s="54"/>
      <c r="N307" s="54"/>
      <c r="O307" s="54"/>
      <c r="P307" s="54"/>
      <c r="Q307" s="54"/>
    </row>
    <row r="308" spans="5:17" ht="15.75" customHeight="1" x14ac:dyDescent="0.25">
      <c r="E308" s="60"/>
      <c r="F308" s="54"/>
      <c r="G308" s="54"/>
      <c r="H308" s="54"/>
      <c r="I308" s="54"/>
      <c r="J308" s="54"/>
      <c r="K308" s="54"/>
      <c r="L308" s="54"/>
      <c r="M308" s="54"/>
      <c r="N308" s="54"/>
      <c r="O308" s="54"/>
      <c r="P308" s="54"/>
      <c r="Q308" s="54"/>
    </row>
    <row r="309" spans="5:17" ht="15.75" customHeight="1" x14ac:dyDescent="0.25">
      <c r="E309" s="60"/>
      <c r="F309" s="54"/>
      <c r="G309" s="54"/>
      <c r="H309" s="54"/>
      <c r="I309" s="54"/>
      <c r="J309" s="54"/>
      <c r="K309" s="54"/>
      <c r="L309" s="54"/>
      <c r="M309" s="54"/>
      <c r="N309" s="54"/>
      <c r="O309" s="54"/>
      <c r="P309" s="54"/>
      <c r="Q309" s="54"/>
    </row>
    <row r="310" spans="5:17" ht="15.75" customHeight="1" x14ac:dyDescent="0.25">
      <c r="E310" s="60"/>
      <c r="F310" s="54"/>
      <c r="G310" s="54"/>
      <c r="H310" s="54"/>
      <c r="I310" s="54"/>
      <c r="J310" s="54"/>
      <c r="K310" s="54"/>
      <c r="L310" s="54"/>
      <c r="M310" s="54"/>
      <c r="N310" s="54"/>
      <c r="O310" s="54"/>
      <c r="P310" s="54"/>
      <c r="Q310" s="54"/>
    </row>
    <row r="311" spans="5:17" ht="15.75" customHeight="1" x14ac:dyDescent="0.25">
      <c r="E311" s="60"/>
      <c r="F311" s="54"/>
      <c r="G311" s="54"/>
      <c r="H311" s="54"/>
      <c r="I311" s="54"/>
      <c r="J311" s="54"/>
      <c r="K311" s="54"/>
      <c r="L311" s="54"/>
      <c r="M311" s="54"/>
      <c r="N311" s="54"/>
      <c r="O311" s="54"/>
      <c r="P311" s="54"/>
      <c r="Q311" s="54"/>
    </row>
    <row r="312" spans="5:17" ht="15.75" customHeight="1" x14ac:dyDescent="0.25">
      <c r="E312" s="60"/>
      <c r="F312" s="54"/>
      <c r="G312" s="54"/>
      <c r="H312" s="54"/>
      <c r="I312" s="54"/>
      <c r="J312" s="54"/>
      <c r="K312" s="54"/>
      <c r="L312" s="54"/>
      <c r="M312" s="54"/>
      <c r="N312" s="54"/>
      <c r="O312" s="54"/>
      <c r="P312" s="54"/>
      <c r="Q312" s="54"/>
    </row>
    <row r="313" spans="5:17" ht="15.75" customHeight="1" x14ac:dyDescent="0.25">
      <c r="E313" s="60"/>
      <c r="F313" s="54"/>
      <c r="G313" s="54"/>
      <c r="H313" s="54"/>
      <c r="I313" s="54"/>
      <c r="J313" s="54"/>
      <c r="K313" s="54"/>
      <c r="L313" s="54"/>
      <c r="M313" s="54"/>
      <c r="N313" s="54"/>
      <c r="O313" s="54"/>
      <c r="P313" s="54"/>
      <c r="Q313" s="54"/>
    </row>
    <row r="314" spans="5:17" ht="15.75" customHeight="1" x14ac:dyDescent="0.25">
      <c r="E314" s="60"/>
      <c r="F314" s="54"/>
      <c r="G314" s="54"/>
      <c r="H314" s="54"/>
      <c r="I314" s="54"/>
      <c r="J314" s="54"/>
      <c r="K314" s="54"/>
      <c r="L314" s="54"/>
      <c r="M314" s="54"/>
      <c r="N314" s="54"/>
      <c r="O314" s="54"/>
      <c r="P314" s="54"/>
      <c r="Q314" s="54"/>
    </row>
    <row r="315" spans="5:17" ht="15.75" customHeight="1" x14ac:dyDescent="0.25">
      <c r="E315" s="60"/>
      <c r="F315" s="54"/>
      <c r="G315" s="54"/>
      <c r="H315" s="54"/>
      <c r="I315" s="54"/>
      <c r="J315" s="54"/>
      <c r="K315" s="54"/>
      <c r="L315" s="54"/>
      <c r="M315" s="54"/>
      <c r="N315" s="54"/>
      <c r="O315" s="54"/>
      <c r="P315" s="54"/>
      <c r="Q315" s="54"/>
    </row>
    <row r="316" spans="5:17" ht="15.75" customHeight="1" x14ac:dyDescent="0.25">
      <c r="E316" s="60"/>
      <c r="F316" s="54"/>
      <c r="G316" s="54"/>
      <c r="H316" s="54"/>
      <c r="I316" s="54"/>
      <c r="J316" s="54"/>
      <c r="K316" s="54"/>
      <c r="L316" s="54"/>
      <c r="M316" s="54"/>
      <c r="N316" s="54"/>
      <c r="O316" s="54"/>
      <c r="P316" s="54"/>
      <c r="Q316" s="54"/>
    </row>
    <row r="317" spans="5:17" ht="15.75" customHeight="1" x14ac:dyDescent="0.25">
      <c r="E317" s="60"/>
      <c r="F317" s="54"/>
      <c r="G317" s="54"/>
      <c r="H317" s="54"/>
      <c r="I317" s="54"/>
      <c r="J317" s="54"/>
      <c r="K317" s="54"/>
      <c r="L317" s="54"/>
      <c r="M317" s="54"/>
      <c r="N317" s="54"/>
      <c r="O317" s="54"/>
      <c r="P317" s="54"/>
      <c r="Q317" s="54"/>
    </row>
    <row r="318" spans="5:17" ht="15.75" customHeight="1" x14ac:dyDescent="0.25">
      <c r="E318" s="60"/>
      <c r="F318" s="54"/>
      <c r="G318" s="54"/>
      <c r="H318" s="54"/>
      <c r="I318" s="54"/>
      <c r="J318" s="54"/>
      <c r="K318" s="54"/>
      <c r="L318" s="54"/>
      <c r="M318" s="54"/>
      <c r="N318" s="54"/>
      <c r="O318" s="54"/>
      <c r="P318" s="54"/>
      <c r="Q318" s="54"/>
    </row>
    <row r="319" spans="5:17" ht="15.75" customHeight="1" x14ac:dyDescent="0.25">
      <c r="E319" s="60"/>
      <c r="F319" s="54"/>
      <c r="G319" s="54"/>
      <c r="H319" s="54"/>
      <c r="I319" s="54"/>
      <c r="J319" s="54"/>
      <c r="K319" s="54"/>
      <c r="L319" s="54"/>
      <c r="M319" s="54"/>
      <c r="N319" s="54"/>
      <c r="O319" s="54"/>
      <c r="P319" s="54"/>
      <c r="Q319" s="54"/>
    </row>
    <row r="320" spans="5:17" ht="15.75" customHeight="1" x14ac:dyDescent="0.25">
      <c r="E320" s="60"/>
      <c r="F320" s="54"/>
      <c r="G320" s="54"/>
      <c r="H320" s="54"/>
      <c r="I320" s="54"/>
      <c r="J320" s="54"/>
      <c r="K320" s="54"/>
      <c r="L320" s="54"/>
      <c r="M320" s="54"/>
      <c r="N320" s="54"/>
      <c r="O320" s="54"/>
      <c r="P320" s="54"/>
      <c r="Q320" s="54"/>
    </row>
    <row r="321" spans="5:17" ht="15.75" customHeight="1" x14ac:dyDescent="0.25">
      <c r="E321" s="60"/>
      <c r="F321" s="54"/>
      <c r="G321" s="54"/>
      <c r="H321" s="54"/>
      <c r="I321" s="54"/>
      <c r="J321" s="54"/>
      <c r="K321" s="54"/>
      <c r="L321" s="54"/>
      <c r="M321" s="54"/>
      <c r="N321" s="54"/>
      <c r="O321" s="54"/>
      <c r="P321" s="54"/>
      <c r="Q321" s="54"/>
    </row>
    <row r="322" spans="5:17" ht="15.75" customHeight="1" x14ac:dyDescent="0.25">
      <c r="E322" s="60"/>
      <c r="F322" s="54"/>
      <c r="G322" s="54"/>
      <c r="H322" s="54"/>
      <c r="I322" s="54"/>
      <c r="J322" s="54"/>
      <c r="K322" s="54"/>
      <c r="L322" s="54"/>
      <c r="M322" s="54"/>
      <c r="N322" s="54"/>
      <c r="O322" s="54"/>
      <c r="P322" s="54"/>
      <c r="Q322" s="54"/>
    </row>
    <row r="323" spans="5:17" ht="15.75" customHeight="1" x14ac:dyDescent="0.25">
      <c r="E323" s="60"/>
      <c r="F323" s="54"/>
      <c r="G323" s="54"/>
      <c r="H323" s="54"/>
      <c r="I323" s="54"/>
      <c r="J323" s="54"/>
      <c r="K323" s="54"/>
      <c r="L323" s="54"/>
      <c r="M323" s="54"/>
      <c r="N323" s="54"/>
      <c r="O323" s="54"/>
      <c r="P323" s="54"/>
      <c r="Q323" s="54"/>
    </row>
    <row r="324" spans="5:17" ht="15.75" customHeight="1" x14ac:dyDescent="0.25">
      <c r="E324" s="60"/>
      <c r="F324" s="54"/>
      <c r="G324" s="54"/>
      <c r="H324" s="54"/>
      <c r="I324" s="54"/>
      <c r="J324" s="54"/>
      <c r="K324" s="54"/>
      <c r="L324" s="54"/>
      <c r="M324" s="54"/>
      <c r="N324" s="54"/>
      <c r="O324" s="54"/>
      <c r="P324" s="54"/>
      <c r="Q324" s="54"/>
    </row>
    <row r="325" spans="5:17" ht="15.75" customHeight="1" x14ac:dyDescent="0.25">
      <c r="E325" s="60"/>
      <c r="F325" s="54"/>
      <c r="G325" s="54"/>
      <c r="H325" s="54"/>
      <c r="I325" s="54"/>
      <c r="J325" s="54"/>
      <c r="K325" s="54"/>
      <c r="L325" s="54"/>
      <c r="M325" s="54"/>
      <c r="N325" s="54"/>
      <c r="O325" s="54"/>
      <c r="P325" s="54"/>
      <c r="Q325" s="54"/>
    </row>
    <row r="326" spans="5:17" ht="15.75" customHeight="1" x14ac:dyDescent="0.25">
      <c r="E326" s="60"/>
      <c r="F326" s="54"/>
      <c r="G326" s="54"/>
      <c r="H326" s="54"/>
      <c r="I326" s="54"/>
      <c r="J326" s="54"/>
      <c r="K326" s="54"/>
      <c r="L326" s="54"/>
      <c r="M326" s="54"/>
      <c r="N326" s="54"/>
      <c r="O326" s="54"/>
      <c r="P326" s="54"/>
      <c r="Q326" s="54"/>
    </row>
    <row r="327" spans="5:17" ht="15.75" customHeight="1" x14ac:dyDescent="0.25">
      <c r="E327" s="60"/>
      <c r="F327" s="54"/>
      <c r="G327" s="54"/>
      <c r="H327" s="54"/>
      <c r="I327" s="54"/>
      <c r="J327" s="54"/>
      <c r="K327" s="54"/>
      <c r="L327" s="54"/>
      <c r="M327" s="54"/>
      <c r="N327" s="54"/>
      <c r="O327" s="54"/>
      <c r="P327" s="54"/>
      <c r="Q327" s="54"/>
    </row>
    <row r="328" spans="5:17" ht="15.75" customHeight="1" x14ac:dyDescent="0.25">
      <c r="E328" s="60"/>
      <c r="F328" s="54"/>
      <c r="G328" s="54"/>
      <c r="H328" s="54"/>
      <c r="I328" s="54"/>
      <c r="J328" s="54"/>
      <c r="K328" s="54"/>
      <c r="L328" s="54"/>
      <c r="M328" s="54"/>
      <c r="N328" s="54"/>
      <c r="O328" s="54"/>
      <c r="P328" s="54"/>
      <c r="Q328" s="54"/>
    </row>
    <row r="329" spans="5:17" ht="15.75" customHeight="1" x14ac:dyDescent="0.25">
      <c r="E329" s="60"/>
      <c r="F329" s="54"/>
      <c r="G329" s="54"/>
      <c r="H329" s="54"/>
      <c r="I329" s="54"/>
      <c r="J329" s="54"/>
      <c r="K329" s="54"/>
      <c r="L329" s="54"/>
      <c r="M329" s="54"/>
      <c r="N329" s="54"/>
      <c r="O329" s="54"/>
      <c r="P329" s="54"/>
      <c r="Q329" s="54"/>
    </row>
    <row r="330" spans="5:17" ht="15.75" customHeight="1" x14ac:dyDescent="0.25">
      <c r="E330" s="60"/>
      <c r="F330" s="54"/>
      <c r="G330" s="54"/>
      <c r="H330" s="54"/>
      <c r="I330" s="54"/>
      <c r="J330" s="54"/>
      <c r="K330" s="54"/>
      <c r="L330" s="54"/>
      <c r="M330" s="54"/>
      <c r="N330" s="54"/>
      <c r="O330" s="54"/>
      <c r="P330" s="54"/>
      <c r="Q330" s="54"/>
    </row>
    <row r="331" spans="5:17" ht="15.75" customHeight="1" x14ac:dyDescent="0.25">
      <c r="E331" s="60"/>
      <c r="F331" s="54"/>
      <c r="G331" s="54"/>
      <c r="H331" s="54"/>
      <c r="I331" s="54"/>
      <c r="J331" s="54"/>
      <c r="K331" s="54"/>
      <c r="L331" s="54"/>
      <c r="M331" s="54"/>
      <c r="N331" s="54"/>
      <c r="O331" s="54"/>
      <c r="P331" s="54"/>
      <c r="Q331" s="54"/>
    </row>
    <row r="332" spans="5:17" ht="15.75" customHeight="1" x14ac:dyDescent="0.25">
      <c r="E332" s="60"/>
      <c r="F332" s="54"/>
      <c r="G332" s="54"/>
      <c r="H332" s="54"/>
      <c r="I332" s="54"/>
      <c r="J332" s="54"/>
      <c r="K332" s="54"/>
      <c r="L332" s="54"/>
      <c r="M332" s="54"/>
      <c r="N332" s="54"/>
      <c r="O332" s="54"/>
      <c r="P332" s="54"/>
      <c r="Q332" s="54"/>
    </row>
    <row r="333" spans="5:17" ht="15.75" customHeight="1" x14ac:dyDescent="0.25">
      <c r="E333" s="60"/>
      <c r="F333" s="54"/>
      <c r="G333" s="54"/>
      <c r="H333" s="54"/>
      <c r="I333" s="54"/>
      <c r="J333" s="54"/>
      <c r="K333" s="54"/>
      <c r="L333" s="54"/>
      <c r="M333" s="54"/>
      <c r="N333" s="54"/>
      <c r="O333" s="54"/>
      <c r="P333" s="54"/>
      <c r="Q333" s="54"/>
    </row>
    <row r="334" spans="5:17" ht="15.75" customHeight="1" x14ac:dyDescent="0.25">
      <c r="E334" s="60"/>
      <c r="F334" s="54"/>
      <c r="G334" s="54"/>
      <c r="H334" s="54"/>
      <c r="I334" s="54"/>
      <c r="J334" s="54"/>
      <c r="K334" s="54"/>
      <c r="L334" s="54"/>
      <c r="M334" s="54"/>
      <c r="N334" s="54"/>
      <c r="O334" s="54"/>
      <c r="P334" s="54"/>
      <c r="Q334" s="54"/>
    </row>
    <row r="335" spans="5:17" ht="15.75" customHeight="1" x14ac:dyDescent="0.25">
      <c r="E335" s="60"/>
      <c r="F335" s="54"/>
      <c r="G335" s="54"/>
      <c r="H335" s="54"/>
      <c r="I335" s="54"/>
      <c r="J335" s="54"/>
      <c r="K335" s="54"/>
      <c r="L335" s="54"/>
      <c r="M335" s="54"/>
      <c r="N335" s="54"/>
      <c r="O335" s="54"/>
      <c r="P335" s="54"/>
      <c r="Q335" s="54"/>
    </row>
    <row r="336" spans="5:17" ht="15.75" customHeight="1" x14ac:dyDescent="0.25">
      <c r="E336" s="60"/>
      <c r="F336" s="54"/>
      <c r="G336" s="54"/>
      <c r="H336" s="54"/>
      <c r="I336" s="54"/>
      <c r="J336" s="54"/>
      <c r="K336" s="54"/>
      <c r="L336" s="54"/>
      <c r="M336" s="54"/>
      <c r="N336" s="54"/>
      <c r="O336" s="54"/>
      <c r="P336" s="54"/>
      <c r="Q336" s="54"/>
    </row>
    <row r="337" spans="5:17" ht="15.75" customHeight="1" x14ac:dyDescent="0.25">
      <c r="E337" s="60"/>
      <c r="F337" s="54"/>
      <c r="G337" s="54"/>
      <c r="H337" s="54"/>
      <c r="I337" s="54"/>
      <c r="J337" s="54"/>
      <c r="K337" s="54"/>
      <c r="L337" s="54"/>
      <c r="M337" s="54"/>
      <c r="N337" s="54"/>
      <c r="O337" s="54"/>
      <c r="P337" s="54"/>
      <c r="Q337" s="54"/>
    </row>
    <row r="338" spans="5:17" ht="15.75" customHeight="1" x14ac:dyDescent="0.25">
      <c r="E338" s="60"/>
      <c r="F338" s="54"/>
      <c r="G338" s="54"/>
      <c r="H338" s="54"/>
      <c r="I338" s="54"/>
      <c r="J338" s="54"/>
      <c r="K338" s="54"/>
      <c r="L338" s="54"/>
      <c r="M338" s="54"/>
      <c r="N338" s="54"/>
      <c r="O338" s="54"/>
      <c r="P338" s="54"/>
      <c r="Q338" s="54"/>
    </row>
    <row r="339" spans="5:17" ht="15.75" customHeight="1" x14ac:dyDescent="0.25">
      <c r="E339" s="60"/>
      <c r="F339" s="54"/>
      <c r="G339" s="54"/>
      <c r="H339" s="54"/>
      <c r="I339" s="54"/>
      <c r="J339" s="54"/>
      <c r="K339" s="54"/>
      <c r="L339" s="54"/>
      <c r="M339" s="54"/>
      <c r="N339" s="54"/>
      <c r="O339" s="54"/>
      <c r="P339" s="54"/>
      <c r="Q339" s="54"/>
    </row>
    <row r="340" spans="5:17" ht="15.75" customHeight="1" x14ac:dyDescent="0.25">
      <c r="E340" s="60"/>
      <c r="F340" s="54"/>
      <c r="G340" s="54"/>
      <c r="H340" s="54"/>
      <c r="I340" s="54"/>
      <c r="J340" s="54"/>
      <c r="K340" s="54"/>
      <c r="L340" s="54"/>
      <c r="M340" s="54"/>
      <c r="N340" s="54"/>
      <c r="O340" s="54"/>
      <c r="P340" s="54"/>
      <c r="Q340" s="54"/>
    </row>
    <row r="341" spans="5:17" ht="15.75" customHeight="1" x14ac:dyDescent="0.25">
      <c r="E341" s="60"/>
      <c r="F341" s="54"/>
      <c r="G341" s="54"/>
      <c r="H341" s="54"/>
      <c r="I341" s="54"/>
      <c r="J341" s="54"/>
      <c r="K341" s="54"/>
      <c r="L341" s="54"/>
      <c r="M341" s="54"/>
      <c r="N341" s="54"/>
      <c r="O341" s="54"/>
      <c r="P341" s="54"/>
      <c r="Q341" s="54"/>
    </row>
    <row r="342" spans="5:17" ht="15.75" customHeight="1" x14ac:dyDescent="0.25">
      <c r="E342" s="60"/>
      <c r="F342" s="54"/>
      <c r="G342" s="54"/>
      <c r="H342" s="54"/>
      <c r="I342" s="54"/>
      <c r="J342" s="54"/>
      <c r="K342" s="54"/>
      <c r="L342" s="54"/>
      <c r="M342" s="54"/>
      <c r="N342" s="54"/>
      <c r="O342" s="54"/>
      <c r="P342" s="54"/>
      <c r="Q342" s="54"/>
    </row>
    <row r="343" spans="5:17" ht="15.75" customHeight="1" x14ac:dyDescent="0.25">
      <c r="E343" s="60"/>
      <c r="F343" s="54"/>
      <c r="G343" s="54"/>
      <c r="H343" s="54"/>
      <c r="I343" s="54"/>
      <c r="J343" s="54"/>
      <c r="K343" s="54"/>
      <c r="L343" s="54"/>
      <c r="M343" s="54"/>
      <c r="N343" s="54"/>
      <c r="O343" s="54"/>
      <c r="P343" s="54"/>
      <c r="Q343" s="54"/>
    </row>
    <row r="344" spans="5:17" ht="15.75" customHeight="1" x14ac:dyDescent="0.25">
      <c r="E344" s="60"/>
      <c r="F344" s="54"/>
      <c r="G344" s="54"/>
      <c r="H344" s="54"/>
      <c r="I344" s="54"/>
      <c r="J344" s="54"/>
      <c r="K344" s="54"/>
      <c r="L344" s="54"/>
      <c r="M344" s="54"/>
      <c r="N344" s="54"/>
      <c r="O344" s="54"/>
      <c r="P344" s="54"/>
      <c r="Q344" s="54"/>
    </row>
    <row r="345" spans="5:17" ht="15.75" customHeight="1" x14ac:dyDescent="0.25">
      <c r="E345" s="60"/>
      <c r="F345" s="54"/>
      <c r="G345" s="54"/>
      <c r="H345" s="54"/>
      <c r="I345" s="54"/>
      <c r="J345" s="54"/>
      <c r="K345" s="54"/>
      <c r="L345" s="54"/>
      <c r="M345" s="54"/>
      <c r="N345" s="54"/>
      <c r="O345" s="54"/>
      <c r="P345" s="54"/>
      <c r="Q345" s="54"/>
    </row>
    <row r="346" spans="5:17" ht="15.75" customHeight="1" x14ac:dyDescent="0.25">
      <c r="E346" s="60"/>
      <c r="F346" s="54"/>
      <c r="G346" s="54"/>
      <c r="H346" s="54"/>
      <c r="I346" s="54"/>
      <c r="J346" s="54"/>
      <c r="K346" s="54"/>
      <c r="L346" s="54"/>
      <c r="M346" s="54"/>
      <c r="N346" s="54"/>
      <c r="O346" s="54"/>
      <c r="P346" s="54"/>
      <c r="Q346" s="54"/>
    </row>
    <row r="347" spans="5:17" ht="15.75" customHeight="1" x14ac:dyDescent="0.25">
      <c r="E347" s="60"/>
      <c r="F347" s="54"/>
      <c r="G347" s="54"/>
      <c r="H347" s="54"/>
      <c r="I347" s="54"/>
      <c r="J347" s="54"/>
      <c r="K347" s="54"/>
      <c r="L347" s="54"/>
      <c r="M347" s="54"/>
      <c r="N347" s="54"/>
      <c r="O347" s="54"/>
      <c r="P347" s="54"/>
      <c r="Q347" s="54"/>
    </row>
    <row r="348" spans="5:17" ht="15.75" customHeight="1" x14ac:dyDescent="0.25">
      <c r="E348" s="60"/>
      <c r="F348" s="54"/>
      <c r="G348" s="54"/>
      <c r="H348" s="54"/>
      <c r="I348" s="54"/>
      <c r="J348" s="54"/>
      <c r="K348" s="54"/>
      <c r="L348" s="54"/>
      <c r="M348" s="54"/>
      <c r="N348" s="54"/>
      <c r="O348" s="54"/>
      <c r="P348" s="54"/>
      <c r="Q348" s="54"/>
    </row>
    <row r="349" spans="5:17" ht="15.75" customHeight="1" x14ac:dyDescent="0.25">
      <c r="E349" s="60"/>
      <c r="F349" s="54"/>
      <c r="G349" s="54"/>
      <c r="H349" s="54"/>
      <c r="I349" s="54"/>
      <c r="J349" s="54"/>
      <c r="K349" s="54"/>
      <c r="L349" s="54"/>
      <c r="M349" s="54"/>
      <c r="N349" s="54"/>
      <c r="O349" s="54"/>
      <c r="P349" s="54"/>
      <c r="Q349" s="54"/>
    </row>
    <row r="350" spans="5:17" ht="15.75" customHeight="1" x14ac:dyDescent="0.25">
      <c r="E350" s="60"/>
      <c r="F350" s="54"/>
      <c r="G350" s="54"/>
      <c r="H350" s="54"/>
      <c r="I350" s="54"/>
      <c r="J350" s="54"/>
      <c r="K350" s="54"/>
      <c r="L350" s="54"/>
      <c r="M350" s="54"/>
      <c r="N350" s="54"/>
      <c r="O350" s="54"/>
      <c r="P350" s="54"/>
      <c r="Q350" s="54"/>
    </row>
    <row r="351" spans="5:17" ht="15.75" customHeight="1" x14ac:dyDescent="0.25">
      <c r="E351" s="60"/>
      <c r="F351" s="54"/>
      <c r="G351" s="54"/>
      <c r="H351" s="54"/>
      <c r="I351" s="54"/>
      <c r="J351" s="54"/>
      <c r="K351" s="54"/>
      <c r="L351" s="54"/>
      <c r="M351" s="54"/>
      <c r="N351" s="54"/>
      <c r="O351" s="54"/>
      <c r="P351" s="54"/>
      <c r="Q351" s="54"/>
    </row>
    <row r="352" spans="5:17" ht="15.75" customHeight="1" x14ac:dyDescent="0.25">
      <c r="E352" s="60"/>
      <c r="F352" s="54"/>
      <c r="G352" s="54"/>
      <c r="H352" s="54"/>
      <c r="I352" s="54"/>
      <c r="J352" s="54"/>
      <c r="K352" s="54"/>
      <c r="L352" s="54"/>
      <c r="M352" s="54"/>
      <c r="N352" s="54"/>
      <c r="O352" s="54"/>
      <c r="P352" s="54"/>
      <c r="Q352" s="54"/>
    </row>
    <row r="353" spans="5:17" ht="15.75" customHeight="1" x14ac:dyDescent="0.25">
      <c r="E353" s="60"/>
      <c r="F353" s="54"/>
      <c r="G353" s="54"/>
      <c r="H353" s="54"/>
      <c r="I353" s="54"/>
      <c r="J353" s="54"/>
      <c r="K353" s="54"/>
      <c r="L353" s="54"/>
      <c r="M353" s="54"/>
      <c r="N353" s="54"/>
      <c r="O353" s="54"/>
      <c r="P353" s="54"/>
      <c r="Q353" s="54"/>
    </row>
    <row r="354" spans="5:17" ht="15.75" customHeight="1" x14ac:dyDescent="0.25">
      <c r="E354" s="60"/>
      <c r="F354" s="54"/>
      <c r="G354" s="54"/>
      <c r="H354" s="54"/>
      <c r="I354" s="54"/>
      <c r="J354" s="54"/>
      <c r="K354" s="54"/>
      <c r="L354" s="54"/>
      <c r="M354" s="54"/>
      <c r="N354" s="54"/>
      <c r="O354" s="54"/>
      <c r="P354" s="54"/>
      <c r="Q354" s="54"/>
    </row>
    <row r="355" spans="5:17" ht="15.75" customHeight="1" x14ac:dyDescent="0.25">
      <c r="E355" s="60"/>
      <c r="F355" s="54"/>
      <c r="G355" s="54"/>
      <c r="H355" s="54"/>
      <c r="I355" s="54"/>
      <c r="J355" s="54"/>
      <c r="K355" s="54"/>
      <c r="L355" s="54"/>
      <c r="M355" s="54"/>
      <c r="N355" s="54"/>
      <c r="O355" s="54"/>
      <c r="P355" s="54"/>
      <c r="Q355" s="54"/>
    </row>
    <row r="356" spans="5:17" ht="15.75" customHeight="1" x14ac:dyDescent="0.25">
      <c r="E356" s="60"/>
      <c r="F356" s="54"/>
      <c r="G356" s="54"/>
      <c r="H356" s="54"/>
      <c r="I356" s="54"/>
      <c r="J356" s="54"/>
      <c r="K356" s="54"/>
      <c r="L356" s="54"/>
      <c r="M356" s="54"/>
      <c r="N356" s="54"/>
      <c r="O356" s="54"/>
      <c r="P356" s="54"/>
      <c r="Q356" s="54"/>
    </row>
    <row r="357" spans="5:17" ht="15.75" customHeight="1" x14ac:dyDescent="0.25">
      <c r="E357" s="60"/>
      <c r="F357" s="54"/>
      <c r="G357" s="54"/>
      <c r="H357" s="54"/>
      <c r="I357" s="54"/>
      <c r="J357" s="54"/>
      <c r="K357" s="54"/>
      <c r="L357" s="54"/>
      <c r="M357" s="54"/>
      <c r="N357" s="54"/>
      <c r="O357" s="54"/>
      <c r="P357" s="54"/>
      <c r="Q357" s="54"/>
    </row>
    <row r="358" spans="5:17" ht="15.75" customHeight="1" x14ac:dyDescent="0.25">
      <c r="E358" s="60"/>
      <c r="F358" s="54"/>
      <c r="G358" s="54"/>
      <c r="H358" s="54"/>
      <c r="I358" s="54"/>
      <c r="J358" s="54"/>
      <c r="K358" s="54"/>
      <c r="L358" s="54"/>
      <c r="M358" s="54"/>
      <c r="N358" s="54"/>
      <c r="O358" s="54"/>
      <c r="P358" s="54"/>
      <c r="Q358" s="54"/>
    </row>
    <row r="359" spans="5:17" ht="15.75" customHeight="1" x14ac:dyDescent="0.25">
      <c r="E359" s="60"/>
      <c r="F359" s="54"/>
      <c r="G359" s="54"/>
      <c r="H359" s="54"/>
      <c r="I359" s="54"/>
      <c r="J359" s="54"/>
      <c r="K359" s="54"/>
      <c r="L359" s="54"/>
      <c r="M359" s="54"/>
      <c r="N359" s="54"/>
      <c r="O359" s="54"/>
      <c r="P359" s="54"/>
      <c r="Q359" s="54"/>
    </row>
    <row r="360" spans="5:17" ht="15.75" customHeight="1" x14ac:dyDescent="0.25">
      <c r="E360" s="60"/>
      <c r="F360" s="54"/>
      <c r="G360" s="54"/>
      <c r="H360" s="54"/>
      <c r="I360" s="54"/>
      <c r="J360" s="54"/>
      <c r="K360" s="54"/>
      <c r="L360" s="54"/>
      <c r="M360" s="54"/>
      <c r="N360" s="54"/>
      <c r="O360" s="54"/>
      <c r="P360" s="54"/>
      <c r="Q360" s="54"/>
    </row>
    <row r="361" spans="5:17" ht="15.75" customHeight="1" x14ac:dyDescent="0.25">
      <c r="E361" s="60"/>
      <c r="F361" s="54"/>
      <c r="G361" s="54"/>
      <c r="H361" s="54"/>
      <c r="I361" s="54"/>
      <c r="J361" s="54"/>
      <c r="K361" s="54"/>
      <c r="L361" s="54"/>
      <c r="M361" s="54"/>
      <c r="N361" s="54"/>
      <c r="O361" s="54"/>
      <c r="P361" s="54"/>
      <c r="Q361" s="54"/>
    </row>
    <row r="362" spans="5:17" ht="15.75" customHeight="1" x14ac:dyDescent="0.25">
      <c r="E362" s="60"/>
      <c r="F362" s="54"/>
      <c r="G362" s="54"/>
      <c r="H362" s="54"/>
      <c r="I362" s="54"/>
      <c r="J362" s="54"/>
      <c r="K362" s="54"/>
      <c r="L362" s="54"/>
      <c r="M362" s="54"/>
      <c r="N362" s="54"/>
      <c r="O362" s="54"/>
      <c r="P362" s="54"/>
      <c r="Q362" s="54"/>
    </row>
    <row r="363" spans="5:17" ht="15.75" customHeight="1" x14ac:dyDescent="0.25">
      <c r="E363" s="60"/>
      <c r="F363" s="54"/>
      <c r="G363" s="54"/>
      <c r="H363" s="54"/>
      <c r="I363" s="54"/>
      <c r="J363" s="54"/>
      <c r="K363" s="54"/>
      <c r="L363" s="54"/>
      <c r="M363" s="54"/>
      <c r="N363" s="54"/>
      <c r="O363" s="54"/>
      <c r="P363" s="54"/>
      <c r="Q363" s="54"/>
    </row>
    <row r="364" spans="5:17" ht="15.75" customHeight="1" x14ac:dyDescent="0.25">
      <c r="E364" s="60"/>
      <c r="F364" s="54"/>
      <c r="G364" s="54"/>
      <c r="H364" s="54"/>
      <c r="I364" s="54"/>
      <c r="J364" s="54"/>
      <c r="K364" s="54"/>
      <c r="L364" s="54"/>
      <c r="M364" s="54"/>
      <c r="N364" s="54"/>
      <c r="O364" s="54"/>
      <c r="P364" s="54"/>
      <c r="Q364" s="54"/>
    </row>
    <row r="365" spans="5:17" ht="15.75" customHeight="1" x14ac:dyDescent="0.25">
      <c r="E365" s="60"/>
      <c r="F365" s="54"/>
      <c r="G365" s="54"/>
      <c r="H365" s="54"/>
      <c r="I365" s="54"/>
      <c r="J365" s="54"/>
      <c r="K365" s="54"/>
      <c r="L365" s="54"/>
      <c r="M365" s="54"/>
      <c r="N365" s="54"/>
      <c r="O365" s="54"/>
      <c r="P365" s="54"/>
      <c r="Q365" s="54"/>
    </row>
    <row r="366" spans="5:17" ht="15.75" customHeight="1" x14ac:dyDescent="0.25">
      <c r="E366" s="60"/>
      <c r="F366" s="54"/>
      <c r="G366" s="54"/>
      <c r="H366" s="54"/>
      <c r="I366" s="54"/>
      <c r="J366" s="54"/>
      <c r="K366" s="54"/>
      <c r="L366" s="54"/>
      <c r="M366" s="54"/>
      <c r="N366" s="54"/>
      <c r="O366" s="54"/>
      <c r="P366" s="54"/>
      <c r="Q366" s="54"/>
    </row>
    <row r="367" spans="5:17" ht="15.75" customHeight="1" x14ac:dyDescent="0.25">
      <c r="E367" s="60"/>
      <c r="F367" s="54"/>
      <c r="G367" s="54"/>
      <c r="H367" s="54"/>
      <c r="I367" s="54"/>
      <c r="J367" s="54"/>
      <c r="K367" s="54"/>
      <c r="L367" s="54"/>
      <c r="M367" s="54"/>
      <c r="N367" s="54"/>
      <c r="O367" s="54"/>
      <c r="P367" s="54"/>
      <c r="Q367" s="54"/>
    </row>
    <row r="368" spans="5:17" ht="15.75" customHeight="1" x14ac:dyDescent="0.25">
      <c r="E368" s="60"/>
      <c r="F368" s="54"/>
      <c r="G368" s="54"/>
      <c r="H368" s="54"/>
      <c r="I368" s="54"/>
      <c r="J368" s="54"/>
      <c r="K368" s="54"/>
      <c r="L368" s="54"/>
      <c r="M368" s="54"/>
      <c r="N368" s="54"/>
      <c r="O368" s="54"/>
      <c r="P368" s="54"/>
      <c r="Q368" s="54"/>
    </row>
    <row r="369" spans="5:17" ht="15.75" customHeight="1" x14ac:dyDescent="0.25">
      <c r="E369" s="60"/>
      <c r="F369" s="54"/>
      <c r="G369" s="54"/>
      <c r="H369" s="54"/>
      <c r="I369" s="54"/>
      <c r="J369" s="54"/>
      <c r="K369" s="54"/>
      <c r="L369" s="54"/>
      <c r="M369" s="54"/>
      <c r="N369" s="54"/>
      <c r="O369" s="54"/>
      <c r="P369" s="54"/>
      <c r="Q369" s="54"/>
    </row>
    <row r="370" spans="5:17" ht="15.75" customHeight="1" x14ac:dyDescent="0.25">
      <c r="E370" s="60"/>
      <c r="F370" s="54"/>
      <c r="G370" s="54"/>
      <c r="H370" s="54"/>
      <c r="I370" s="54"/>
      <c r="J370" s="54"/>
      <c r="K370" s="54"/>
      <c r="L370" s="54"/>
      <c r="M370" s="54"/>
      <c r="N370" s="54"/>
      <c r="O370" s="54"/>
      <c r="P370" s="54"/>
      <c r="Q370" s="54"/>
    </row>
    <row r="371" spans="5:17" ht="15.75" customHeight="1" x14ac:dyDescent="0.25">
      <c r="E371" s="60"/>
      <c r="F371" s="54"/>
      <c r="G371" s="54"/>
      <c r="H371" s="54"/>
      <c r="I371" s="54"/>
      <c r="J371" s="54"/>
      <c r="K371" s="54"/>
      <c r="L371" s="54"/>
      <c r="M371" s="54"/>
      <c r="N371" s="54"/>
      <c r="O371" s="54"/>
      <c r="P371" s="54"/>
      <c r="Q371" s="54"/>
    </row>
    <row r="372" spans="5:17" ht="15.75" customHeight="1" x14ac:dyDescent="0.25">
      <c r="E372" s="60"/>
      <c r="F372" s="54"/>
      <c r="G372" s="54"/>
      <c r="H372" s="54"/>
      <c r="I372" s="54"/>
      <c r="J372" s="54"/>
      <c r="K372" s="54"/>
      <c r="L372" s="54"/>
      <c r="M372" s="54"/>
      <c r="N372" s="54"/>
      <c r="O372" s="54"/>
      <c r="P372" s="54"/>
      <c r="Q372" s="54"/>
    </row>
    <row r="373" spans="5:17" ht="15.75" customHeight="1" x14ac:dyDescent="0.25">
      <c r="E373" s="60"/>
      <c r="F373" s="54"/>
      <c r="G373" s="54"/>
      <c r="H373" s="54"/>
      <c r="I373" s="54"/>
      <c r="J373" s="54"/>
      <c r="K373" s="54"/>
      <c r="L373" s="54"/>
      <c r="M373" s="54"/>
      <c r="N373" s="54"/>
      <c r="O373" s="54"/>
      <c r="P373" s="54"/>
      <c r="Q373" s="54"/>
    </row>
    <row r="374" spans="5:17" ht="15.75" customHeight="1" x14ac:dyDescent="0.25">
      <c r="E374" s="60"/>
      <c r="F374" s="54"/>
      <c r="G374" s="54"/>
      <c r="H374" s="54"/>
      <c r="I374" s="54"/>
      <c r="J374" s="54"/>
      <c r="K374" s="54"/>
      <c r="L374" s="54"/>
      <c r="M374" s="54"/>
      <c r="N374" s="54"/>
      <c r="O374" s="54"/>
      <c r="P374" s="54"/>
      <c r="Q374" s="54"/>
    </row>
    <row r="375" spans="5:17" ht="15.75" customHeight="1" x14ac:dyDescent="0.25">
      <c r="E375" s="60"/>
      <c r="F375" s="54"/>
      <c r="G375" s="54"/>
      <c r="H375" s="54"/>
      <c r="I375" s="54"/>
      <c r="J375" s="54"/>
      <c r="K375" s="54"/>
      <c r="L375" s="54"/>
      <c r="M375" s="54"/>
      <c r="N375" s="54"/>
      <c r="O375" s="54"/>
      <c r="P375" s="54"/>
      <c r="Q375" s="54"/>
    </row>
    <row r="376" spans="5:17" ht="15.75" customHeight="1" x14ac:dyDescent="0.25">
      <c r="E376" s="60"/>
      <c r="F376" s="54"/>
      <c r="G376" s="54"/>
      <c r="H376" s="54"/>
      <c r="I376" s="54"/>
      <c r="J376" s="54"/>
      <c r="K376" s="54"/>
      <c r="L376" s="54"/>
      <c r="M376" s="54"/>
      <c r="N376" s="54"/>
      <c r="O376" s="54"/>
      <c r="P376" s="54"/>
      <c r="Q376" s="54"/>
    </row>
    <row r="377" spans="5:17" ht="15.75" customHeight="1" x14ac:dyDescent="0.25">
      <c r="E377" s="60"/>
      <c r="F377" s="54"/>
      <c r="G377" s="54"/>
      <c r="H377" s="54"/>
      <c r="I377" s="54"/>
      <c r="J377" s="54"/>
      <c r="K377" s="54"/>
      <c r="L377" s="54"/>
      <c r="M377" s="54"/>
      <c r="N377" s="54"/>
      <c r="O377" s="54"/>
      <c r="P377" s="54"/>
      <c r="Q377" s="54"/>
    </row>
    <row r="378" spans="5:17" ht="15.75" customHeight="1" x14ac:dyDescent="0.25">
      <c r="E378" s="60"/>
      <c r="F378" s="54"/>
      <c r="G378" s="54"/>
      <c r="H378" s="54"/>
      <c r="I378" s="54"/>
      <c r="J378" s="54"/>
      <c r="K378" s="54"/>
      <c r="L378" s="54"/>
      <c r="M378" s="54"/>
      <c r="N378" s="54"/>
      <c r="O378" s="54"/>
      <c r="P378" s="54"/>
      <c r="Q378" s="54"/>
    </row>
    <row r="379" spans="5:17" ht="15.75" customHeight="1" x14ac:dyDescent="0.25">
      <c r="E379" s="60"/>
      <c r="F379" s="54"/>
      <c r="G379" s="54"/>
      <c r="H379" s="54"/>
      <c r="I379" s="54"/>
      <c r="J379" s="54"/>
      <c r="K379" s="54"/>
      <c r="L379" s="54"/>
      <c r="M379" s="54"/>
      <c r="N379" s="54"/>
      <c r="O379" s="54"/>
      <c r="P379" s="54"/>
      <c r="Q379" s="54"/>
    </row>
    <row r="380" spans="5:17" ht="15.75" customHeight="1" x14ac:dyDescent="0.25">
      <c r="E380" s="60"/>
      <c r="F380" s="54"/>
      <c r="G380" s="54"/>
      <c r="H380" s="54"/>
      <c r="I380" s="54"/>
      <c r="J380" s="54"/>
      <c r="K380" s="54"/>
      <c r="L380" s="54"/>
      <c r="M380" s="54"/>
      <c r="N380" s="54"/>
      <c r="O380" s="54"/>
      <c r="P380" s="54"/>
      <c r="Q380" s="54"/>
    </row>
    <row r="381" spans="5:17" ht="15.75" customHeight="1" x14ac:dyDescent="0.25">
      <c r="E381" s="60"/>
      <c r="F381" s="54"/>
      <c r="G381" s="54"/>
      <c r="H381" s="54"/>
      <c r="I381" s="54"/>
      <c r="J381" s="54"/>
      <c r="K381" s="54"/>
      <c r="L381" s="54"/>
      <c r="M381" s="54"/>
      <c r="N381" s="54"/>
      <c r="O381" s="54"/>
      <c r="P381" s="54"/>
      <c r="Q381" s="54"/>
    </row>
    <row r="382" spans="5:17" ht="15.75" customHeight="1" x14ac:dyDescent="0.25">
      <c r="E382" s="60"/>
      <c r="F382" s="54"/>
      <c r="G382" s="54"/>
      <c r="H382" s="54"/>
      <c r="I382" s="54"/>
      <c r="J382" s="54"/>
      <c r="K382" s="54"/>
      <c r="L382" s="54"/>
      <c r="M382" s="54"/>
      <c r="N382" s="54"/>
      <c r="O382" s="54"/>
      <c r="P382" s="54"/>
      <c r="Q382" s="54"/>
    </row>
    <row r="383" spans="5:17" ht="15.75" customHeight="1" x14ac:dyDescent="0.25">
      <c r="E383" s="60"/>
      <c r="F383" s="54"/>
      <c r="G383" s="54"/>
      <c r="H383" s="54"/>
      <c r="I383" s="54"/>
      <c r="J383" s="54"/>
      <c r="K383" s="54"/>
      <c r="L383" s="54"/>
      <c r="M383" s="54"/>
      <c r="N383" s="54"/>
      <c r="O383" s="54"/>
      <c r="P383" s="54"/>
      <c r="Q383" s="54"/>
    </row>
    <row r="384" spans="5:17" ht="15.75" customHeight="1" x14ac:dyDescent="0.25">
      <c r="E384" s="60"/>
      <c r="F384" s="54"/>
      <c r="G384" s="54"/>
      <c r="H384" s="54"/>
      <c r="I384" s="54"/>
      <c r="J384" s="54"/>
      <c r="K384" s="54"/>
      <c r="L384" s="54"/>
      <c r="M384" s="54"/>
      <c r="N384" s="54"/>
      <c r="O384" s="54"/>
      <c r="P384" s="54"/>
      <c r="Q384" s="54"/>
    </row>
    <row r="385" spans="5:17" ht="15.75" customHeight="1" x14ac:dyDescent="0.25">
      <c r="E385" s="60"/>
      <c r="F385" s="54"/>
      <c r="G385" s="54"/>
      <c r="H385" s="54"/>
      <c r="I385" s="54"/>
      <c r="J385" s="54"/>
      <c r="K385" s="54"/>
      <c r="L385" s="54"/>
      <c r="M385" s="54"/>
      <c r="N385" s="54"/>
      <c r="O385" s="54"/>
      <c r="P385" s="54"/>
      <c r="Q385" s="54"/>
    </row>
    <row r="386" spans="5:17" ht="15.75" customHeight="1" x14ac:dyDescent="0.25">
      <c r="E386" s="60"/>
      <c r="F386" s="54"/>
      <c r="G386" s="54"/>
      <c r="H386" s="54"/>
      <c r="I386" s="54"/>
      <c r="J386" s="54"/>
      <c r="K386" s="54"/>
      <c r="L386" s="54"/>
      <c r="M386" s="54"/>
      <c r="N386" s="54"/>
      <c r="O386" s="54"/>
      <c r="P386" s="54"/>
      <c r="Q386" s="54"/>
    </row>
    <row r="387" spans="5:17" ht="15.75" customHeight="1" x14ac:dyDescent="0.25">
      <c r="E387" s="60"/>
      <c r="F387" s="54"/>
      <c r="G387" s="54"/>
      <c r="H387" s="54"/>
      <c r="I387" s="54"/>
      <c r="J387" s="54"/>
      <c r="K387" s="54"/>
      <c r="L387" s="54"/>
      <c r="M387" s="54"/>
      <c r="N387" s="54"/>
      <c r="O387" s="54"/>
      <c r="P387" s="54"/>
      <c r="Q387" s="54"/>
    </row>
    <row r="388" spans="5:17" ht="15.75" customHeight="1" x14ac:dyDescent="0.25">
      <c r="E388" s="60"/>
      <c r="F388" s="54"/>
      <c r="G388" s="54"/>
      <c r="H388" s="54"/>
      <c r="I388" s="54"/>
      <c r="J388" s="54"/>
      <c r="K388" s="54"/>
      <c r="L388" s="54"/>
      <c r="M388" s="54"/>
      <c r="N388" s="54"/>
      <c r="O388" s="54"/>
      <c r="P388" s="54"/>
      <c r="Q388" s="54"/>
    </row>
    <row r="389" spans="5:17" ht="15.75" customHeight="1" x14ac:dyDescent="0.25">
      <c r="E389" s="60"/>
      <c r="F389" s="54"/>
      <c r="G389" s="54"/>
      <c r="H389" s="54"/>
      <c r="I389" s="54"/>
      <c r="J389" s="54"/>
      <c r="K389" s="54"/>
      <c r="L389" s="54"/>
      <c r="M389" s="54"/>
      <c r="N389" s="54"/>
      <c r="O389" s="54"/>
      <c r="P389" s="54"/>
      <c r="Q389" s="54"/>
    </row>
    <row r="390" spans="5:17" ht="15.75" customHeight="1" x14ac:dyDescent="0.25">
      <c r="E390" s="60"/>
      <c r="F390" s="54"/>
      <c r="G390" s="54"/>
      <c r="H390" s="54"/>
      <c r="I390" s="54"/>
      <c r="J390" s="54"/>
      <c r="K390" s="54"/>
      <c r="L390" s="54"/>
      <c r="M390" s="54"/>
      <c r="N390" s="54"/>
      <c r="O390" s="54"/>
      <c r="P390" s="54"/>
      <c r="Q390" s="54"/>
    </row>
    <row r="391" spans="5:17" ht="15.75" customHeight="1" x14ac:dyDescent="0.25">
      <c r="E391" s="60"/>
      <c r="F391" s="54"/>
      <c r="G391" s="54"/>
      <c r="H391" s="54"/>
      <c r="I391" s="54"/>
      <c r="J391" s="54"/>
      <c r="K391" s="54"/>
      <c r="L391" s="54"/>
      <c r="M391" s="54"/>
      <c r="N391" s="54"/>
      <c r="O391" s="54"/>
      <c r="P391" s="54"/>
      <c r="Q391" s="54"/>
    </row>
    <row r="392" spans="5:17" ht="15.75" customHeight="1" x14ac:dyDescent="0.25">
      <c r="E392" s="60"/>
      <c r="F392" s="54"/>
      <c r="G392" s="54"/>
      <c r="H392" s="54"/>
      <c r="I392" s="54"/>
      <c r="J392" s="54"/>
      <c r="K392" s="54"/>
      <c r="L392" s="54"/>
      <c r="M392" s="54"/>
      <c r="N392" s="54"/>
      <c r="O392" s="54"/>
      <c r="P392" s="54"/>
      <c r="Q392" s="54"/>
    </row>
    <row r="393" spans="5:17" ht="15.75" customHeight="1" x14ac:dyDescent="0.25">
      <c r="E393" s="60"/>
      <c r="F393" s="54"/>
      <c r="G393" s="54"/>
      <c r="H393" s="54"/>
      <c r="I393" s="54"/>
      <c r="J393" s="54"/>
      <c r="K393" s="54"/>
      <c r="L393" s="54"/>
      <c r="M393" s="54"/>
      <c r="N393" s="54"/>
      <c r="O393" s="54"/>
      <c r="P393" s="54"/>
      <c r="Q393" s="54"/>
    </row>
    <row r="394" spans="5:17" ht="15.75" customHeight="1" x14ac:dyDescent="0.25">
      <c r="E394" s="60"/>
      <c r="F394" s="54"/>
      <c r="G394" s="54"/>
      <c r="H394" s="54"/>
      <c r="I394" s="54"/>
      <c r="J394" s="54"/>
      <c r="K394" s="54"/>
      <c r="L394" s="54"/>
      <c r="M394" s="54"/>
      <c r="N394" s="54"/>
      <c r="O394" s="54"/>
      <c r="P394" s="54"/>
      <c r="Q394" s="54"/>
    </row>
    <row r="395" spans="5:17" ht="15.75" customHeight="1" x14ac:dyDescent="0.25">
      <c r="E395" s="60"/>
      <c r="F395" s="54"/>
      <c r="G395" s="54"/>
      <c r="H395" s="54"/>
      <c r="I395" s="54"/>
      <c r="J395" s="54"/>
      <c r="K395" s="54"/>
      <c r="L395" s="54"/>
      <c r="M395" s="54"/>
      <c r="N395" s="54"/>
      <c r="O395" s="54"/>
      <c r="P395" s="54"/>
      <c r="Q395" s="54"/>
    </row>
    <row r="396" spans="5:17" ht="15.75" customHeight="1" x14ac:dyDescent="0.25">
      <c r="E396" s="60"/>
      <c r="F396" s="54"/>
      <c r="G396" s="54"/>
      <c r="H396" s="54"/>
      <c r="I396" s="54"/>
      <c r="J396" s="54"/>
      <c r="K396" s="54"/>
      <c r="L396" s="54"/>
      <c r="M396" s="54"/>
      <c r="N396" s="54"/>
      <c r="O396" s="54"/>
      <c r="P396" s="54"/>
      <c r="Q396" s="54"/>
    </row>
    <row r="397" spans="5:17" ht="15.75" customHeight="1" x14ac:dyDescent="0.25">
      <c r="E397" s="60"/>
      <c r="F397" s="54"/>
      <c r="G397" s="54"/>
      <c r="H397" s="54"/>
      <c r="I397" s="54"/>
      <c r="J397" s="54"/>
      <c r="K397" s="54"/>
      <c r="L397" s="54"/>
      <c r="M397" s="54"/>
      <c r="N397" s="54"/>
      <c r="O397" s="54"/>
      <c r="P397" s="54"/>
      <c r="Q397" s="54"/>
    </row>
    <row r="398" spans="5:17" ht="15.75" customHeight="1" x14ac:dyDescent="0.25">
      <c r="E398" s="60"/>
      <c r="F398" s="54"/>
      <c r="G398" s="54"/>
      <c r="H398" s="54"/>
      <c r="I398" s="54"/>
      <c r="J398" s="54"/>
      <c r="K398" s="54"/>
      <c r="L398" s="54"/>
      <c r="M398" s="54"/>
      <c r="N398" s="54"/>
      <c r="O398" s="54"/>
      <c r="P398" s="54"/>
      <c r="Q398" s="54"/>
    </row>
    <row r="399" spans="5:17" ht="15.75" customHeight="1" x14ac:dyDescent="0.25">
      <c r="E399" s="60"/>
      <c r="F399" s="54"/>
      <c r="G399" s="54"/>
      <c r="H399" s="54"/>
      <c r="I399" s="54"/>
      <c r="J399" s="54"/>
      <c r="K399" s="54"/>
      <c r="L399" s="54"/>
      <c r="M399" s="54"/>
      <c r="N399" s="54"/>
      <c r="O399" s="54"/>
      <c r="P399" s="54"/>
      <c r="Q399" s="54"/>
    </row>
    <row r="400" spans="5:17" ht="15.75" customHeight="1" x14ac:dyDescent="0.25">
      <c r="E400" s="60"/>
      <c r="F400" s="54"/>
      <c r="G400" s="54"/>
      <c r="H400" s="54"/>
      <c r="I400" s="54"/>
      <c r="J400" s="54"/>
      <c r="K400" s="54"/>
      <c r="L400" s="54"/>
      <c r="M400" s="54"/>
      <c r="N400" s="54"/>
      <c r="O400" s="54"/>
      <c r="P400" s="54"/>
      <c r="Q400" s="54"/>
    </row>
    <row r="401" spans="5:17" ht="15.75" customHeight="1" x14ac:dyDescent="0.25">
      <c r="E401" s="60"/>
      <c r="F401" s="54"/>
      <c r="G401" s="54"/>
      <c r="H401" s="54"/>
      <c r="I401" s="54"/>
      <c r="J401" s="54"/>
      <c r="K401" s="54"/>
      <c r="L401" s="54"/>
      <c r="M401" s="54"/>
      <c r="N401" s="54"/>
      <c r="O401" s="54"/>
      <c r="P401" s="54"/>
      <c r="Q401" s="54"/>
    </row>
    <row r="402" spans="5:17" ht="15.75" customHeight="1" x14ac:dyDescent="0.25">
      <c r="E402" s="60"/>
      <c r="F402" s="54"/>
      <c r="G402" s="54"/>
      <c r="H402" s="54"/>
      <c r="I402" s="54"/>
      <c r="J402" s="54"/>
      <c r="K402" s="54"/>
      <c r="L402" s="54"/>
      <c r="M402" s="54"/>
      <c r="N402" s="54"/>
      <c r="O402" s="54"/>
      <c r="P402" s="54"/>
      <c r="Q402" s="54"/>
    </row>
    <row r="403" spans="5:17" ht="15.75" customHeight="1" x14ac:dyDescent="0.25">
      <c r="E403" s="60"/>
      <c r="F403" s="54"/>
      <c r="G403" s="54"/>
      <c r="H403" s="54"/>
      <c r="I403" s="54"/>
      <c r="J403" s="54"/>
      <c r="K403" s="54"/>
      <c r="L403" s="54"/>
      <c r="M403" s="54"/>
      <c r="N403" s="54"/>
      <c r="O403" s="54"/>
      <c r="P403" s="54"/>
      <c r="Q403" s="54"/>
    </row>
    <row r="404" spans="5:17" ht="15.75" customHeight="1" x14ac:dyDescent="0.25">
      <c r="E404" s="60"/>
      <c r="F404" s="54"/>
      <c r="G404" s="54"/>
      <c r="H404" s="54"/>
      <c r="I404" s="54"/>
      <c r="J404" s="54"/>
      <c r="K404" s="54"/>
      <c r="L404" s="54"/>
      <c r="M404" s="54"/>
      <c r="N404" s="54"/>
      <c r="O404" s="54"/>
      <c r="P404" s="54"/>
      <c r="Q404" s="54"/>
    </row>
    <row r="405" spans="5:17" ht="15.75" customHeight="1" x14ac:dyDescent="0.25">
      <c r="E405" s="60"/>
      <c r="F405" s="54"/>
      <c r="G405" s="54"/>
      <c r="H405" s="54"/>
      <c r="I405" s="54"/>
      <c r="J405" s="54"/>
      <c r="K405" s="54"/>
      <c r="L405" s="54"/>
      <c r="M405" s="54"/>
      <c r="N405" s="54"/>
      <c r="O405" s="54"/>
      <c r="P405" s="54"/>
      <c r="Q405" s="54"/>
    </row>
    <row r="406" spans="5:17" ht="15.75" customHeight="1" x14ac:dyDescent="0.25">
      <c r="E406" s="60"/>
      <c r="F406" s="54"/>
      <c r="G406" s="54"/>
      <c r="H406" s="54"/>
      <c r="I406" s="54"/>
      <c r="J406" s="54"/>
      <c r="K406" s="54"/>
      <c r="L406" s="54"/>
      <c r="M406" s="54"/>
      <c r="N406" s="54"/>
      <c r="O406" s="54"/>
      <c r="P406" s="54"/>
      <c r="Q406" s="54"/>
    </row>
    <row r="407" spans="5:17" ht="15.75" customHeight="1" x14ac:dyDescent="0.25">
      <c r="E407" s="60"/>
      <c r="F407" s="54"/>
      <c r="G407" s="54"/>
      <c r="H407" s="54"/>
      <c r="I407" s="54"/>
      <c r="J407" s="54"/>
      <c r="K407" s="54"/>
      <c r="L407" s="54"/>
      <c r="M407" s="54"/>
      <c r="N407" s="54"/>
      <c r="O407" s="54"/>
      <c r="P407" s="54"/>
      <c r="Q407" s="54"/>
    </row>
    <row r="408" spans="5:17" ht="15.75" customHeight="1" x14ac:dyDescent="0.25">
      <c r="E408" s="60"/>
      <c r="F408" s="54"/>
      <c r="G408" s="54"/>
      <c r="H408" s="54"/>
      <c r="I408" s="54"/>
      <c r="J408" s="54"/>
      <c r="K408" s="54"/>
      <c r="L408" s="54"/>
      <c r="M408" s="54"/>
      <c r="N408" s="54"/>
      <c r="O408" s="54"/>
      <c r="P408" s="54"/>
      <c r="Q408" s="54"/>
    </row>
    <row r="409" spans="5:17" ht="15.75" customHeight="1" x14ac:dyDescent="0.25">
      <c r="E409" s="60"/>
      <c r="F409" s="54"/>
      <c r="G409" s="54"/>
      <c r="H409" s="54"/>
      <c r="I409" s="54"/>
      <c r="J409" s="54"/>
      <c r="K409" s="54"/>
      <c r="L409" s="54"/>
      <c r="M409" s="54"/>
      <c r="N409" s="54"/>
      <c r="O409" s="54"/>
      <c r="P409" s="54"/>
      <c r="Q409" s="54"/>
    </row>
    <row r="410" spans="5:17" ht="15.75" customHeight="1" x14ac:dyDescent="0.25">
      <c r="E410" s="60"/>
      <c r="F410" s="54"/>
      <c r="G410" s="54"/>
      <c r="H410" s="54"/>
      <c r="I410" s="54"/>
      <c r="J410" s="54"/>
      <c r="K410" s="54"/>
      <c r="L410" s="54"/>
      <c r="M410" s="54"/>
      <c r="N410" s="54"/>
      <c r="O410" s="54"/>
      <c r="P410" s="54"/>
      <c r="Q410" s="54"/>
    </row>
    <row r="411" spans="5:17" ht="15.75" customHeight="1" x14ac:dyDescent="0.25">
      <c r="E411" s="60"/>
      <c r="F411" s="54"/>
      <c r="G411" s="54"/>
      <c r="H411" s="54"/>
      <c r="I411" s="54"/>
      <c r="J411" s="54"/>
      <c r="K411" s="54"/>
      <c r="L411" s="54"/>
      <c r="M411" s="54"/>
      <c r="N411" s="54"/>
      <c r="O411" s="54"/>
      <c r="P411" s="54"/>
      <c r="Q411" s="54"/>
    </row>
    <row r="412" spans="5:17" ht="15.75" customHeight="1" x14ac:dyDescent="0.25">
      <c r="E412" s="60"/>
      <c r="F412" s="54"/>
      <c r="G412" s="54"/>
      <c r="H412" s="54"/>
      <c r="I412" s="54"/>
      <c r="J412" s="54"/>
      <c r="K412" s="54"/>
      <c r="L412" s="54"/>
      <c r="M412" s="54"/>
      <c r="N412" s="54"/>
      <c r="O412" s="54"/>
      <c r="P412" s="54"/>
      <c r="Q412" s="54"/>
    </row>
    <row r="413" spans="5:17" ht="15.75" customHeight="1" x14ac:dyDescent="0.25">
      <c r="E413" s="60"/>
      <c r="F413" s="54"/>
      <c r="G413" s="54"/>
      <c r="H413" s="54"/>
      <c r="I413" s="54"/>
      <c r="J413" s="54"/>
      <c r="K413" s="54"/>
      <c r="L413" s="54"/>
      <c r="M413" s="54"/>
      <c r="N413" s="54"/>
      <c r="O413" s="54"/>
      <c r="P413" s="54"/>
      <c r="Q413" s="54"/>
    </row>
    <row r="414" spans="5:17" ht="15.75" customHeight="1" x14ac:dyDescent="0.25">
      <c r="E414" s="60"/>
      <c r="F414" s="54"/>
      <c r="G414" s="54"/>
      <c r="H414" s="54"/>
      <c r="I414" s="54"/>
      <c r="J414" s="54"/>
      <c r="K414" s="54"/>
      <c r="L414" s="54"/>
      <c r="M414" s="54"/>
      <c r="N414" s="54"/>
      <c r="O414" s="54"/>
      <c r="P414" s="54"/>
      <c r="Q414" s="54"/>
    </row>
    <row r="415" spans="5:17" ht="15.75" customHeight="1" x14ac:dyDescent="0.25">
      <c r="E415" s="60"/>
      <c r="F415" s="54"/>
      <c r="G415" s="54"/>
      <c r="H415" s="54"/>
      <c r="I415" s="54"/>
      <c r="J415" s="54"/>
      <c r="K415" s="54"/>
      <c r="L415" s="54"/>
      <c r="M415" s="54"/>
      <c r="N415" s="54"/>
      <c r="O415" s="54"/>
      <c r="P415" s="54"/>
      <c r="Q415" s="54"/>
    </row>
    <row r="416" spans="5:17" ht="15.75" customHeight="1" x14ac:dyDescent="0.25">
      <c r="E416" s="60"/>
      <c r="F416" s="54"/>
      <c r="G416" s="54"/>
      <c r="H416" s="54"/>
      <c r="I416" s="54"/>
      <c r="J416" s="54"/>
      <c r="K416" s="54"/>
      <c r="L416" s="54"/>
      <c r="M416" s="54"/>
      <c r="N416" s="54"/>
      <c r="O416" s="54"/>
      <c r="P416" s="54"/>
      <c r="Q416" s="54"/>
    </row>
    <row r="417" spans="5:17" ht="15.75" customHeight="1" x14ac:dyDescent="0.25">
      <c r="E417" s="60"/>
      <c r="F417" s="54"/>
      <c r="G417" s="54"/>
      <c r="H417" s="54"/>
      <c r="I417" s="54"/>
      <c r="J417" s="54"/>
      <c r="K417" s="54"/>
      <c r="L417" s="54"/>
      <c r="M417" s="54"/>
      <c r="N417" s="54"/>
      <c r="O417" s="54"/>
      <c r="P417" s="54"/>
      <c r="Q417" s="54"/>
    </row>
    <row r="418" spans="5:17" ht="15.75" customHeight="1" x14ac:dyDescent="0.25">
      <c r="E418" s="60"/>
      <c r="F418" s="54"/>
      <c r="G418" s="54"/>
      <c r="H418" s="54"/>
      <c r="I418" s="54"/>
      <c r="J418" s="54"/>
      <c r="K418" s="54"/>
      <c r="L418" s="54"/>
      <c r="M418" s="54"/>
      <c r="N418" s="54"/>
      <c r="O418" s="54"/>
      <c r="P418" s="54"/>
      <c r="Q418" s="54"/>
    </row>
    <row r="419" spans="5:17" ht="15.75" customHeight="1" x14ac:dyDescent="0.25">
      <c r="E419" s="60"/>
      <c r="F419" s="54"/>
      <c r="G419" s="54"/>
      <c r="H419" s="54"/>
      <c r="I419" s="54"/>
      <c r="J419" s="54"/>
      <c r="K419" s="54"/>
      <c r="L419" s="54"/>
      <c r="M419" s="54"/>
      <c r="N419" s="54"/>
      <c r="O419" s="54"/>
      <c r="P419" s="54"/>
      <c r="Q419" s="54"/>
    </row>
    <row r="420" spans="5:17" ht="15.75" customHeight="1" x14ac:dyDescent="0.25">
      <c r="E420" s="60"/>
      <c r="F420" s="54"/>
      <c r="G420" s="54"/>
      <c r="H420" s="54"/>
      <c r="I420" s="54"/>
      <c r="J420" s="54"/>
      <c r="K420" s="54"/>
      <c r="L420" s="54"/>
      <c r="M420" s="54"/>
      <c r="N420" s="54"/>
      <c r="O420" s="54"/>
      <c r="P420" s="54"/>
      <c r="Q420" s="54"/>
    </row>
    <row r="421" spans="5:17" ht="15.75" customHeight="1" x14ac:dyDescent="0.25">
      <c r="E421" s="60"/>
      <c r="F421" s="54"/>
      <c r="G421" s="54"/>
      <c r="H421" s="54"/>
      <c r="I421" s="54"/>
      <c r="J421" s="54"/>
      <c r="K421" s="54"/>
      <c r="L421" s="54"/>
      <c r="M421" s="54"/>
      <c r="N421" s="54"/>
      <c r="O421" s="54"/>
      <c r="P421" s="54"/>
      <c r="Q421" s="54"/>
    </row>
    <row r="422" spans="5:17" ht="15.75" customHeight="1" x14ac:dyDescent="0.25">
      <c r="E422" s="60"/>
      <c r="F422" s="54"/>
      <c r="G422" s="54"/>
      <c r="H422" s="54"/>
      <c r="I422" s="54"/>
      <c r="J422" s="54"/>
      <c r="K422" s="54"/>
      <c r="L422" s="54"/>
      <c r="M422" s="54"/>
      <c r="N422" s="54"/>
      <c r="O422" s="54"/>
      <c r="P422" s="54"/>
      <c r="Q422" s="54"/>
    </row>
    <row r="423" spans="5:17" ht="15.75" customHeight="1" x14ac:dyDescent="0.25">
      <c r="E423" s="60"/>
      <c r="F423" s="54"/>
      <c r="G423" s="54"/>
      <c r="H423" s="54"/>
      <c r="I423" s="54"/>
      <c r="J423" s="54"/>
      <c r="K423" s="54"/>
      <c r="L423" s="54"/>
      <c r="M423" s="54"/>
      <c r="N423" s="54"/>
      <c r="O423" s="54"/>
      <c r="P423" s="54"/>
      <c r="Q423" s="54"/>
    </row>
    <row r="424" spans="5:17" ht="15.75" customHeight="1" x14ac:dyDescent="0.25">
      <c r="E424" s="60"/>
      <c r="F424" s="54"/>
      <c r="G424" s="54"/>
      <c r="H424" s="54"/>
      <c r="I424" s="54"/>
      <c r="J424" s="54"/>
      <c r="K424" s="54"/>
      <c r="L424" s="54"/>
      <c r="M424" s="54"/>
      <c r="N424" s="54"/>
      <c r="O424" s="54"/>
      <c r="P424" s="54"/>
      <c r="Q424" s="54"/>
    </row>
    <row r="425" spans="5:17" ht="15.75" customHeight="1" x14ac:dyDescent="0.25">
      <c r="E425" s="60"/>
      <c r="F425" s="54"/>
      <c r="G425" s="54"/>
      <c r="H425" s="54"/>
      <c r="I425" s="54"/>
      <c r="J425" s="54"/>
      <c r="K425" s="54"/>
      <c r="L425" s="54"/>
      <c r="M425" s="54"/>
      <c r="N425" s="54"/>
      <c r="O425" s="54"/>
      <c r="P425" s="54"/>
      <c r="Q425" s="54"/>
    </row>
    <row r="426" spans="5:17" ht="15.75" customHeight="1" x14ac:dyDescent="0.25">
      <c r="E426" s="60"/>
      <c r="F426" s="54"/>
      <c r="G426" s="54"/>
      <c r="H426" s="54"/>
      <c r="I426" s="54"/>
      <c r="J426" s="54"/>
      <c r="K426" s="54"/>
      <c r="L426" s="54"/>
      <c r="M426" s="54"/>
      <c r="N426" s="54"/>
      <c r="O426" s="54"/>
      <c r="P426" s="54"/>
      <c r="Q426" s="54"/>
    </row>
    <row r="427" spans="5:17" ht="15.75" customHeight="1" x14ac:dyDescent="0.25">
      <c r="E427" s="60"/>
      <c r="F427" s="54"/>
      <c r="G427" s="54"/>
      <c r="H427" s="54"/>
      <c r="I427" s="54"/>
      <c r="J427" s="54"/>
      <c r="K427" s="54"/>
      <c r="L427" s="54"/>
      <c r="M427" s="54"/>
      <c r="N427" s="54"/>
      <c r="O427" s="54"/>
      <c r="P427" s="54"/>
      <c r="Q427" s="54"/>
    </row>
    <row r="428" spans="5:17" ht="15.75" customHeight="1" x14ac:dyDescent="0.25">
      <c r="E428" s="60"/>
      <c r="F428" s="54"/>
      <c r="G428" s="54"/>
      <c r="H428" s="54"/>
      <c r="I428" s="54"/>
      <c r="J428" s="54"/>
      <c r="K428" s="54"/>
      <c r="L428" s="54"/>
      <c r="M428" s="54"/>
      <c r="N428" s="54"/>
      <c r="O428" s="54"/>
      <c r="P428" s="54"/>
      <c r="Q428" s="54"/>
    </row>
    <row r="429" spans="5:17" ht="15.75" customHeight="1" x14ac:dyDescent="0.25">
      <c r="E429" s="60"/>
      <c r="F429" s="54"/>
      <c r="G429" s="54"/>
      <c r="H429" s="54"/>
      <c r="I429" s="54"/>
      <c r="J429" s="54"/>
      <c r="K429" s="54"/>
      <c r="L429" s="54"/>
      <c r="M429" s="54"/>
      <c r="N429" s="54"/>
      <c r="O429" s="54"/>
      <c r="P429" s="54"/>
      <c r="Q429" s="54"/>
    </row>
    <row r="430" spans="5:17" ht="15.75" customHeight="1" x14ac:dyDescent="0.25">
      <c r="E430" s="60"/>
      <c r="F430" s="54"/>
      <c r="G430" s="54"/>
      <c r="H430" s="54"/>
      <c r="I430" s="54"/>
      <c r="J430" s="54"/>
      <c r="K430" s="54"/>
      <c r="L430" s="54"/>
      <c r="M430" s="54"/>
      <c r="N430" s="54"/>
      <c r="O430" s="54"/>
      <c r="P430" s="54"/>
      <c r="Q430" s="54"/>
    </row>
    <row r="431" spans="5:17" ht="15.75" customHeight="1" x14ac:dyDescent="0.25">
      <c r="E431" s="60"/>
      <c r="F431" s="54"/>
      <c r="G431" s="54"/>
      <c r="H431" s="54"/>
      <c r="I431" s="54"/>
      <c r="J431" s="54"/>
      <c r="K431" s="54"/>
      <c r="L431" s="54"/>
      <c r="M431" s="54"/>
      <c r="N431" s="54"/>
      <c r="O431" s="54"/>
      <c r="P431" s="54"/>
      <c r="Q431" s="54"/>
    </row>
    <row r="432" spans="5:17" ht="15.75" customHeight="1" x14ac:dyDescent="0.25">
      <c r="E432" s="60"/>
      <c r="F432" s="54"/>
      <c r="G432" s="54"/>
      <c r="H432" s="54"/>
      <c r="I432" s="54"/>
      <c r="J432" s="54"/>
      <c r="K432" s="54"/>
      <c r="L432" s="54"/>
      <c r="M432" s="54"/>
      <c r="N432" s="54"/>
      <c r="O432" s="54"/>
      <c r="P432" s="54"/>
      <c r="Q432" s="54"/>
    </row>
    <row r="433" spans="5:17" ht="15.75" customHeight="1" x14ac:dyDescent="0.25">
      <c r="E433" s="60"/>
      <c r="F433" s="54"/>
      <c r="G433" s="54"/>
      <c r="H433" s="54"/>
      <c r="I433" s="54"/>
      <c r="J433" s="54"/>
      <c r="K433" s="54"/>
      <c r="L433" s="54"/>
      <c r="M433" s="54"/>
      <c r="N433" s="54"/>
      <c r="O433" s="54"/>
      <c r="P433" s="54"/>
      <c r="Q433" s="54"/>
    </row>
    <row r="434" spans="5:17" ht="15.75" customHeight="1" x14ac:dyDescent="0.25">
      <c r="E434" s="60"/>
      <c r="F434" s="54"/>
      <c r="G434" s="54"/>
      <c r="H434" s="54"/>
      <c r="I434" s="54"/>
      <c r="J434" s="54"/>
      <c r="K434" s="54"/>
      <c r="L434" s="54"/>
      <c r="M434" s="54"/>
      <c r="N434" s="54"/>
      <c r="O434" s="54"/>
      <c r="P434" s="54"/>
      <c r="Q434" s="54"/>
    </row>
    <row r="435" spans="5:17" ht="15.75" customHeight="1" x14ac:dyDescent="0.25">
      <c r="E435" s="60"/>
      <c r="F435" s="54"/>
      <c r="G435" s="54"/>
      <c r="H435" s="54"/>
      <c r="I435" s="54"/>
      <c r="J435" s="54"/>
      <c r="K435" s="54"/>
      <c r="L435" s="54"/>
      <c r="M435" s="54"/>
      <c r="N435" s="54"/>
      <c r="O435" s="54"/>
      <c r="P435" s="54"/>
      <c r="Q435" s="54"/>
    </row>
    <row r="436" spans="5:17" ht="15.75" customHeight="1" x14ac:dyDescent="0.25">
      <c r="E436" s="60"/>
      <c r="F436" s="54"/>
      <c r="G436" s="54"/>
      <c r="H436" s="54"/>
      <c r="I436" s="54"/>
      <c r="J436" s="54"/>
      <c r="K436" s="54"/>
      <c r="L436" s="54"/>
      <c r="M436" s="54"/>
      <c r="N436" s="54"/>
      <c r="O436" s="54"/>
      <c r="P436" s="54"/>
      <c r="Q436" s="54"/>
    </row>
    <row r="437" spans="5:17" ht="15.75" customHeight="1" x14ac:dyDescent="0.25">
      <c r="E437" s="60"/>
      <c r="F437" s="54"/>
      <c r="G437" s="54"/>
      <c r="H437" s="54"/>
      <c r="I437" s="54"/>
      <c r="J437" s="54"/>
      <c r="K437" s="54"/>
      <c r="L437" s="54"/>
      <c r="M437" s="54"/>
      <c r="N437" s="54"/>
      <c r="O437" s="54"/>
      <c r="P437" s="54"/>
      <c r="Q437" s="54"/>
    </row>
    <row r="438" spans="5:17" ht="15.75" customHeight="1" x14ac:dyDescent="0.25">
      <c r="E438" s="60"/>
      <c r="F438" s="54"/>
      <c r="G438" s="54"/>
      <c r="H438" s="54"/>
      <c r="I438" s="54"/>
      <c r="J438" s="54"/>
      <c r="K438" s="54"/>
      <c r="L438" s="54"/>
      <c r="M438" s="54"/>
      <c r="N438" s="54"/>
      <c r="O438" s="54"/>
      <c r="P438" s="54"/>
      <c r="Q438" s="54"/>
    </row>
    <row r="439" spans="5:17" ht="15.75" customHeight="1" x14ac:dyDescent="0.25">
      <c r="E439" s="60"/>
      <c r="F439" s="54"/>
      <c r="G439" s="54"/>
      <c r="H439" s="54"/>
      <c r="I439" s="54"/>
      <c r="J439" s="54"/>
      <c r="K439" s="54"/>
      <c r="L439" s="54"/>
      <c r="M439" s="54"/>
      <c r="N439" s="54"/>
      <c r="O439" s="54"/>
      <c r="P439" s="54"/>
      <c r="Q439" s="54"/>
    </row>
    <row r="440" spans="5:17" ht="15.75" customHeight="1" x14ac:dyDescent="0.25">
      <c r="E440" s="60"/>
      <c r="F440" s="54"/>
      <c r="G440" s="54"/>
      <c r="H440" s="54"/>
      <c r="I440" s="54"/>
      <c r="J440" s="54"/>
      <c r="K440" s="54"/>
      <c r="L440" s="54"/>
      <c r="M440" s="54"/>
      <c r="N440" s="54"/>
      <c r="O440" s="54"/>
      <c r="P440" s="54"/>
      <c r="Q440" s="54"/>
    </row>
    <row r="441" spans="5:17" ht="15.75" customHeight="1" x14ac:dyDescent="0.25">
      <c r="E441" s="60"/>
      <c r="F441" s="54"/>
      <c r="G441" s="54"/>
      <c r="H441" s="54"/>
      <c r="I441" s="54"/>
      <c r="J441" s="54"/>
      <c r="K441" s="54"/>
      <c r="L441" s="54"/>
      <c r="M441" s="54"/>
      <c r="N441" s="54"/>
      <c r="O441" s="54"/>
      <c r="P441" s="54"/>
      <c r="Q441" s="54"/>
    </row>
    <row r="442" spans="5:17" ht="15.75" customHeight="1" x14ac:dyDescent="0.25">
      <c r="E442" s="60"/>
      <c r="F442" s="54"/>
      <c r="G442" s="54"/>
      <c r="H442" s="54"/>
      <c r="I442" s="54"/>
      <c r="J442" s="54"/>
      <c r="K442" s="54"/>
      <c r="L442" s="54"/>
      <c r="M442" s="54"/>
      <c r="N442" s="54"/>
      <c r="O442" s="54"/>
      <c r="P442" s="54"/>
      <c r="Q442" s="54"/>
    </row>
    <row r="443" spans="5:17" ht="15.75" customHeight="1" x14ac:dyDescent="0.25">
      <c r="E443" s="60"/>
      <c r="F443" s="54"/>
      <c r="G443" s="54"/>
      <c r="H443" s="54"/>
      <c r="I443" s="54"/>
      <c r="J443" s="54"/>
      <c r="K443" s="54"/>
      <c r="L443" s="54"/>
      <c r="M443" s="54"/>
      <c r="N443" s="54"/>
      <c r="O443" s="54"/>
      <c r="P443" s="54"/>
      <c r="Q443" s="54"/>
    </row>
    <row r="444" spans="5:17" ht="15.75" customHeight="1" x14ac:dyDescent="0.25">
      <c r="E444" s="60"/>
      <c r="F444" s="54"/>
      <c r="G444" s="54"/>
      <c r="H444" s="54"/>
      <c r="I444" s="54"/>
      <c r="J444" s="54"/>
      <c r="K444" s="54"/>
      <c r="L444" s="54"/>
      <c r="M444" s="54"/>
      <c r="N444" s="54"/>
      <c r="O444" s="54"/>
      <c r="P444" s="54"/>
      <c r="Q444" s="54"/>
    </row>
    <row r="445" spans="5:17" ht="15.75" customHeight="1" x14ac:dyDescent="0.25">
      <c r="E445" s="60"/>
      <c r="F445" s="54"/>
      <c r="G445" s="54"/>
      <c r="H445" s="54"/>
      <c r="I445" s="54"/>
      <c r="J445" s="54"/>
      <c r="K445" s="54"/>
      <c r="L445" s="54"/>
      <c r="M445" s="54"/>
      <c r="N445" s="54"/>
      <c r="O445" s="54"/>
      <c r="P445" s="54"/>
      <c r="Q445" s="54"/>
    </row>
    <row r="446" spans="5:17" ht="15.75" customHeight="1" x14ac:dyDescent="0.25">
      <c r="E446" s="60"/>
      <c r="F446" s="54"/>
      <c r="G446" s="54"/>
      <c r="H446" s="54"/>
      <c r="I446" s="54"/>
      <c r="J446" s="54"/>
      <c r="K446" s="54"/>
      <c r="L446" s="54"/>
      <c r="M446" s="54"/>
      <c r="N446" s="54"/>
      <c r="O446" s="54"/>
      <c r="P446" s="54"/>
      <c r="Q446" s="54"/>
    </row>
    <row r="447" spans="5:17" ht="15.75" customHeight="1" x14ac:dyDescent="0.25">
      <c r="E447" s="60"/>
      <c r="F447" s="54"/>
      <c r="G447" s="54"/>
      <c r="H447" s="54"/>
      <c r="I447" s="54"/>
      <c r="J447" s="54"/>
      <c r="K447" s="54"/>
      <c r="L447" s="54"/>
      <c r="M447" s="54"/>
      <c r="N447" s="54"/>
      <c r="O447" s="54"/>
      <c r="P447" s="54"/>
      <c r="Q447" s="54"/>
    </row>
    <row r="448" spans="5:17" ht="15.75" customHeight="1" x14ac:dyDescent="0.25">
      <c r="E448" s="60"/>
      <c r="F448" s="54"/>
      <c r="G448" s="54"/>
      <c r="H448" s="54"/>
      <c r="I448" s="54"/>
      <c r="J448" s="54"/>
      <c r="K448" s="54"/>
      <c r="L448" s="54"/>
      <c r="M448" s="54"/>
      <c r="N448" s="54"/>
      <c r="O448" s="54"/>
      <c r="P448" s="54"/>
      <c r="Q448" s="54"/>
    </row>
    <row r="449" spans="5:17" ht="15.75" customHeight="1" x14ac:dyDescent="0.25">
      <c r="E449" s="60"/>
      <c r="F449" s="54"/>
      <c r="G449" s="54"/>
      <c r="H449" s="54"/>
      <c r="I449" s="54"/>
      <c r="J449" s="54"/>
      <c r="K449" s="54"/>
      <c r="L449" s="54"/>
      <c r="M449" s="54"/>
      <c r="N449" s="54"/>
      <c r="O449" s="54"/>
      <c r="P449" s="54"/>
      <c r="Q449" s="54"/>
    </row>
    <row r="450" spans="5:17" ht="15.75" customHeight="1" x14ac:dyDescent="0.25">
      <c r="E450" s="60"/>
      <c r="F450" s="54"/>
      <c r="G450" s="54"/>
      <c r="H450" s="54"/>
      <c r="I450" s="54"/>
      <c r="J450" s="54"/>
      <c r="K450" s="54"/>
      <c r="L450" s="54"/>
      <c r="M450" s="54"/>
      <c r="N450" s="54"/>
      <c r="O450" s="54"/>
      <c r="P450" s="54"/>
      <c r="Q450" s="54"/>
    </row>
    <row r="451" spans="5:17" ht="15.75" customHeight="1" x14ac:dyDescent="0.25">
      <c r="E451" s="60"/>
      <c r="F451" s="54"/>
      <c r="G451" s="54"/>
      <c r="H451" s="54"/>
      <c r="I451" s="54"/>
      <c r="J451" s="54"/>
      <c r="K451" s="54"/>
      <c r="L451" s="54"/>
      <c r="M451" s="54"/>
      <c r="N451" s="54"/>
      <c r="O451" s="54"/>
      <c r="P451" s="54"/>
      <c r="Q451" s="54"/>
    </row>
    <row r="452" spans="5:17" ht="15.75" customHeight="1" x14ac:dyDescent="0.25">
      <c r="E452" s="60"/>
      <c r="F452" s="54"/>
      <c r="G452" s="54"/>
      <c r="H452" s="54"/>
      <c r="I452" s="54"/>
      <c r="J452" s="54"/>
      <c r="K452" s="54"/>
      <c r="L452" s="54"/>
      <c r="M452" s="54"/>
      <c r="N452" s="54"/>
      <c r="O452" s="54"/>
      <c r="P452" s="54"/>
      <c r="Q452" s="54"/>
    </row>
    <row r="453" spans="5:17" ht="15.75" customHeight="1" x14ac:dyDescent="0.25">
      <c r="E453" s="60"/>
      <c r="F453" s="54"/>
      <c r="G453" s="54"/>
      <c r="H453" s="54"/>
      <c r="I453" s="54"/>
      <c r="J453" s="54"/>
      <c r="K453" s="54"/>
      <c r="L453" s="54"/>
      <c r="M453" s="54"/>
      <c r="N453" s="54"/>
      <c r="O453" s="54"/>
      <c r="P453" s="54"/>
      <c r="Q453" s="54"/>
    </row>
    <row r="454" spans="5:17" ht="15.75" customHeight="1" x14ac:dyDescent="0.25">
      <c r="E454" s="60"/>
      <c r="F454" s="54"/>
      <c r="G454" s="54"/>
      <c r="H454" s="54"/>
      <c r="I454" s="54"/>
      <c r="J454" s="54"/>
      <c r="K454" s="54"/>
      <c r="L454" s="54"/>
      <c r="M454" s="54"/>
      <c r="N454" s="54"/>
      <c r="O454" s="54"/>
      <c r="P454" s="54"/>
      <c r="Q454" s="54"/>
    </row>
    <row r="455" spans="5:17" ht="15.75" customHeight="1" x14ac:dyDescent="0.25">
      <c r="E455" s="60"/>
      <c r="F455" s="54"/>
      <c r="G455" s="54"/>
      <c r="H455" s="54"/>
      <c r="I455" s="54"/>
      <c r="J455" s="54"/>
      <c r="K455" s="54"/>
      <c r="L455" s="54"/>
      <c r="M455" s="54"/>
      <c r="N455" s="54"/>
      <c r="O455" s="54"/>
      <c r="P455" s="54"/>
      <c r="Q455" s="54"/>
    </row>
    <row r="456" spans="5:17" ht="15.75" customHeight="1" x14ac:dyDescent="0.25">
      <c r="E456" s="60"/>
      <c r="F456" s="54"/>
      <c r="G456" s="54"/>
      <c r="H456" s="54"/>
      <c r="I456" s="54"/>
      <c r="J456" s="54"/>
      <c r="K456" s="54"/>
      <c r="L456" s="54"/>
      <c r="M456" s="54"/>
      <c r="N456" s="54"/>
      <c r="O456" s="54"/>
      <c r="P456" s="54"/>
      <c r="Q456" s="54"/>
    </row>
    <row r="457" spans="5:17" ht="15.75" customHeight="1" x14ac:dyDescent="0.25">
      <c r="E457" s="60"/>
      <c r="F457" s="54"/>
      <c r="G457" s="54"/>
      <c r="H457" s="54"/>
      <c r="I457" s="54"/>
      <c r="J457" s="54"/>
      <c r="K457" s="54"/>
      <c r="L457" s="54"/>
      <c r="M457" s="54"/>
      <c r="N457" s="54"/>
      <c r="O457" s="54"/>
      <c r="P457" s="54"/>
      <c r="Q457" s="54"/>
    </row>
    <row r="458" spans="5:17" ht="15.75" customHeight="1" x14ac:dyDescent="0.25">
      <c r="E458" s="60"/>
      <c r="F458" s="54"/>
      <c r="G458" s="54"/>
      <c r="H458" s="54"/>
      <c r="I458" s="54"/>
      <c r="J458" s="54"/>
      <c r="K458" s="54"/>
      <c r="L458" s="54"/>
      <c r="M458" s="54"/>
      <c r="N458" s="54"/>
      <c r="O458" s="54"/>
      <c r="P458" s="54"/>
      <c r="Q458" s="54"/>
    </row>
    <row r="459" spans="5:17" ht="15.75" customHeight="1" x14ac:dyDescent="0.25">
      <c r="E459" s="60"/>
      <c r="F459" s="54"/>
      <c r="G459" s="54"/>
      <c r="H459" s="54"/>
      <c r="I459" s="54"/>
      <c r="J459" s="54"/>
      <c r="K459" s="54"/>
      <c r="L459" s="54"/>
      <c r="M459" s="54"/>
      <c r="N459" s="54"/>
      <c r="O459" s="54"/>
      <c r="P459" s="54"/>
      <c r="Q459" s="54"/>
    </row>
    <row r="460" spans="5:17" ht="15.75" customHeight="1" x14ac:dyDescent="0.25">
      <c r="E460" s="60"/>
      <c r="F460" s="54"/>
      <c r="G460" s="54"/>
      <c r="H460" s="54"/>
      <c r="I460" s="54"/>
      <c r="J460" s="54"/>
      <c r="K460" s="54"/>
      <c r="L460" s="54"/>
      <c r="M460" s="54"/>
      <c r="N460" s="54"/>
      <c r="O460" s="54"/>
      <c r="P460" s="54"/>
      <c r="Q460" s="54"/>
    </row>
    <row r="461" spans="5:17" ht="15.75" customHeight="1" x14ac:dyDescent="0.25">
      <c r="E461" s="60"/>
      <c r="F461" s="54"/>
      <c r="G461" s="54"/>
      <c r="H461" s="54"/>
      <c r="I461" s="54"/>
      <c r="J461" s="54"/>
      <c r="K461" s="54"/>
      <c r="L461" s="54"/>
      <c r="M461" s="54"/>
      <c r="N461" s="54"/>
      <c r="O461" s="54"/>
      <c r="P461" s="54"/>
      <c r="Q461" s="54"/>
    </row>
    <row r="462" spans="5:17" ht="15.75" customHeight="1" x14ac:dyDescent="0.25">
      <c r="E462" s="60"/>
      <c r="F462" s="54"/>
      <c r="G462" s="54"/>
      <c r="H462" s="54"/>
      <c r="I462" s="54"/>
      <c r="J462" s="54"/>
      <c r="K462" s="54"/>
      <c r="L462" s="54"/>
      <c r="M462" s="54"/>
      <c r="N462" s="54"/>
      <c r="O462" s="54"/>
      <c r="P462" s="54"/>
      <c r="Q462" s="54"/>
    </row>
    <row r="463" spans="5:17" ht="15.75" customHeight="1" x14ac:dyDescent="0.25">
      <c r="E463" s="60"/>
      <c r="F463" s="54"/>
      <c r="G463" s="54"/>
      <c r="H463" s="54"/>
      <c r="I463" s="54"/>
      <c r="J463" s="54"/>
      <c r="K463" s="54"/>
      <c r="L463" s="54"/>
      <c r="M463" s="54"/>
      <c r="N463" s="54"/>
      <c r="O463" s="54"/>
      <c r="P463" s="54"/>
      <c r="Q463" s="54"/>
    </row>
    <row r="464" spans="5:17" ht="15.75" customHeight="1" x14ac:dyDescent="0.25">
      <c r="E464" s="60"/>
      <c r="F464" s="54"/>
      <c r="G464" s="54"/>
      <c r="H464" s="54"/>
      <c r="I464" s="54"/>
      <c r="J464" s="54"/>
      <c r="K464" s="54"/>
      <c r="L464" s="54"/>
      <c r="M464" s="54"/>
      <c r="N464" s="54"/>
      <c r="O464" s="54"/>
      <c r="P464" s="54"/>
      <c r="Q464" s="54"/>
    </row>
    <row r="465" spans="5:17" ht="15.75" customHeight="1" x14ac:dyDescent="0.25">
      <c r="E465" s="60"/>
      <c r="F465" s="54"/>
      <c r="G465" s="54"/>
      <c r="H465" s="54"/>
      <c r="I465" s="54"/>
      <c r="J465" s="54"/>
      <c r="K465" s="54"/>
      <c r="L465" s="54"/>
      <c r="M465" s="54"/>
      <c r="N465" s="54"/>
      <c r="O465" s="54"/>
      <c r="P465" s="54"/>
      <c r="Q465" s="54"/>
    </row>
    <row r="466" spans="5:17" ht="15.75" customHeight="1" x14ac:dyDescent="0.25">
      <c r="E466" s="60"/>
      <c r="F466" s="54"/>
      <c r="G466" s="54"/>
      <c r="H466" s="54"/>
      <c r="I466" s="54"/>
      <c r="J466" s="54"/>
      <c r="K466" s="54"/>
      <c r="L466" s="54"/>
      <c r="M466" s="54"/>
      <c r="N466" s="54"/>
      <c r="O466" s="54"/>
      <c r="P466" s="54"/>
      <c r="Q466" s="54"/>
    </row>
    <row r="467" spans="5:17" ht="15.75" customHeight="1" x14ac:dyDescent="0.25">
      <c r="E467" s="60"/>
      <c r="F467" s="54"/>
      <c r="G467" s="54"/>
      <c r="H467" s="54"/>
      <c r="I467" s="54"/>
      <c r="J467" s="54"/>
      <c r="K467" s="54"/>
      <c r="L467" s="54"/>
      <c r="M467" s="54"/>
      <c r="N467" s="54"/>
      <c r="O467" s="54"/>
      <c r="P467" s="54"/>
      <c r="Q467" s="54"/>
    </row>
    <row r="468" spans="5:17" ht="15.75" customHeight="1" x14ac:dyDescent="0.25">
      <c r="E468" s="60"/>
      <c r="F468" s="54"/>
      <c r="G468" s="54"/>
      <c r="H468" s="54"/>
      <c r="I468" s="54"/>
      <c r="J468" s="54"/>
      <c r="K468" s="54"/>
      <c r="L468" s="54"/>
      <c r="M468" s="54"/>
      <c r="N468" s="54"/>
      <c r="O468" s="54"/>
      <c r="P468" s="54"/>
      <c r="Q468" s="54"/>
    </row>
    <row r="469" spans="5:17" ht="15.75" customHeight="1" x14ac:dyDescent="0.25">
      <c r="E469" s="60"/>
      <c r="F469" s="54"/>
      <c r="G469" s="54"/>
      <c r="H469" s="54"/>
      <c r="I469" s="54"/>
      <c r="J469" s="54"/>
      <c r="K469" s="54"/>
      <c r="L469" s="54"/>
      <c r="M469" s="54"/>
      <c r="N469" s="54"/>
      <c r="O469" s="54"/>
      <c r="P469" s="54"/>
      <c r="Q469" s="54"/>
    </row>
    <row r="470" spans="5:17" ht="15.75" customHeight="1" x14ac:dyDescent="0.25">
      <c r="E470" s="60"/>
      <c r="F470" s="54"/>
      <c r="G470" s="54"/>
      <c r="H470" s="54"/>
      <c r="I470" s="54"/>
      <c r="J470" s="54"/>
      <c r="K470" s="54"/>
      <c r="L470" s="54"/>
      <c r="M470" s="54"/>
      <c r="N470" s="54"/>
      <c r="O470" s="54"/>
      <c r="P470" s="54"/>
      <c r="Q470" s="54"/>
    </row>
    <row r="471" spans="5:17" ht="15.75" customHeight="1" x14ac:dyDescent="0.25">
      <c r="E471" s="60"/>
      <c r="F471" s="54"/>
      <c r="G471" s="54"/>
      <c r="H471" s="54"/>
      <c r="I471" s="54"/>
      <c r="J471" s="54"/>
      <c r="K471" s="54"/>
      <c r="L471" s="54"/>
      <c r="M471" s="54"/>
      <c r="N471" s="54"/>
      <c r="O471" s="54"/>
      <c r="P471" s="54"/>
      <c r="Q471" s="54"/>
    </row>
    <row r="472" spans="5:17" ht="15.75" customHeight="1" x14ac:dyDescent="0.25">
      <c r="E472" s="60"/>
      <c r="F472" s="54"/>
      <c r="G472" s="54"/>
      <c r="H472" s="54"/>
      <c r="I472" s="54"/>
      <c r="J472" s="54"/>
      <c r="K472" s="54"/>
      <c r="L472" s="54"/>
      <c r="M472" s="54"/>
      <c r="N472" s="54"/>
      <c r="O472" s="54"/>
      <c r="P472" s="54"/>
      <c r="Q472" s="54"/>
    </row>
    <row r="473" spans="5:17" ht="15.75" customHeight="1" x14ac:dyDescent="0.25">
      <c r="E473" s="60"/>
      <c r="F473" s="54"/>
      <c r="G473" s="54"/>
      <c r="H473" s="54"/>
      <c r="I473" s="54"/>
      <c r="J473" s="54"/>
      <c r="K473" s="54"/>
      <c r="L473" s="54"/>
      <c r="M473" s="54"/>
      <c r="N473" s="54"/>
      <c r="O473" s="54"/>
      <c r="P473" s="54"/>
      <c r="Q473" s="54"/>
    </row>
    <row r="474" spans="5:17" ht="15.75" customHeight="1" x14ac:dyDescent="0.25">
      <c r="E474" s="60"/>
      <c r="F474" s="54"/>
      <c r="G474" s="54"/>
      <c r="H474" s="54"/>
      <c r="I474" s="54"/>
      <c r="J474" s="54"/>
      <c r="K474" s="54"/>
      <c r="L474" s="54"/>
      <c r="M474" s="54"/>
      <c r="N474" s="54"/>
      <c r="O474" s="54"/>
      <c r="P474" s="54"/>
      <c r="Q474" s="54"/>
    </row>
    <row r="475" spans="5:17" ht="15.75" customHeight="1" x14ac:dyDescent="0.25">
      <c r="E475" s="60"/>
      <c r="F475" s="54"/>
      <c r="G475" s="54"/>
      <c r="H475" s="54"/>
      <c r="I475" s="54"/>
      <c r="J475" s="54"/>
      <c r="K475" s="54"/>
      <c r="L475" s="54"/>
      <c r="M475" s="54"/>
      <c r="N475" s="54"/>
      <c r="O475" s="54"/>
      <c r="P475" s="54"/>
      <c r="Q475" s="54"/>
    </row>
    <row r="476" spans="5:17" ht="15.75" customHeight="1" x14ac:dyDescent="0.25">
      <c r="E476" s="60"/>
      <c r="F476" s="54"/>
      <c r="G476" s="54"/>
      <c r="H476" s="54"/>
      <c r="I476" s="54"/>
      <c r="J476" s="54"/>
      <c r="K476" s="54"/>
      <c r="L476" s="54"/>
      <c r="M476" s="54"/>
      <c r="N476" s="54"/>
      <c r="O476" s="54"/>
      <c r="P476" s="54"/>
      <c r="Q476" s="54"/>
    </row>
    <row r="477" spans="5:17" ht="15.75" customHeight="1" x14ac:dyDescent="0.25">
      <c r="E477" s="60"/>
      <c r="F477" s="54"/>
      <c r="G477" s="54"/>
      <c r="H477" s="54"/>
      <c r="I477" s="54"/>
      <c r="J477" s="54"/>
      <c r="K477" s="54"/>
      <c r="L477" s="54"/>
      <c r="M477" s="54"/>
      <c r="N477" s="54"/>
      <c r="O477" s="54"/>
      <c r="P477" s="54"/>
      <c r="Q477" s="54"/>
    </row>
    <row r="478" spans="5:17" ht="15.75" customHeight="1" x14ac:dyDescent="0.25">
      <c r="E478" s="60"/>
      <c r="F478" s="54"/>
      <c r="G478" s="54"/>
      <c r="H478" s="54"/>
      <c r="I478" s="54"/>
      <c r="J478" s="54"/>
      <c r="K478" s="54"/>
      <c r="L478" s="54"/>
      <c r="M478" s="54"/>
      <c r="N478" s="54"/>
      <c r="O478" s="54"/>
      <c r="P478" s="54"/>
      <c r="Q478" s="54"/>
    </row>
    <row r="479" spans="5:17" ht="15.75" customHeight="1" x14ac:dyDescent="0.25">
      <c r="E479" s="60"/>
      <c r="F479" s="54"/>
      <c r="G479" s="54"/>
      <c r="H479" s="54"/>
      <c r="I479" s="54"/>
      <c r="J479" s="54"/>
      <c r="K479" s="54"/>
      <c r="L479" s="54"/>
      <c r="M479" s="54"/>
      <c r="N479" s="54"/>
      <c r="O479" s="54"/>
      <c r="P479" s="54"/>
      <c r="Q479" s="54"/>
    </row>
    <row r="480" spans="5:17" ht="15.75" customHeight="1" x14ac:dyDescent="0.25">
      <c r="E480" s="60"/>
      <c r="F480" s="54"/>
      <c r="G480" s="54"/>
      <c r="H480" s="54"/>
      <c r="I480" s="54"/>
      <c r="J480" s="54"/>
      <c r="K480" s="54"/>
      <c r="L480" s="54"/>
      <c r="M480" s="54"/>
      <c r="N480" s="54"/>
      <c r="O480" s="54"/>
      <c r="P480" s="54"/>
      <c r="Q480" s="54"/>
    </row>
    <row r="481" spans="5:17" ht="15.75" customHeight="1" x14ac:dyDescent="0.25">
      <c r="E481" s="60"/>
      <c r="F481" s="54"/>
      <c r="G481" s="54"/>
      <c r="H481" s="54"/>
      <c r="I481" s="54"/>
      <c r="J481" s="54"/>
      <c r="K481" s="54"/>
      <c r="L481" s="54"/>
      <c r="M481" s="54"/>
      <c r="N481" s="54"/>
      <c r="O481" s="54"/>
      <c r="P481" s="54"/>
      <c r="Q481" s="54"/>
    </row>
    <row r="482" spans="5:17" ht="15.75" customHeight="1" x14ac:dyDescent="0.25">
      <c r="E482" s="60"/>
      <c r="F482" s="54"/>
      <c r="G482" s="54"/>
      <c r="H482" s="54"/>
      <c r="I482" s="54"/>
      <c r="J482" s="54"/>
      <c r="K482" s="54"/>
      <c r="L482" s="54"/>
      <c r="M482" s="54"/>
      <c r="N482" s="54"/>
      <c r="O482" s="54"/>
      <c r="P482" s="54"/>
      <c r="Q482" s="54"/>
    </row>
    <row r="483" spans="5:17" ht="15.75" customHeight="1" x14ac:dyDescent="0.25">
      <c r="E483" s="60"/>
      <c r="F483" s="54"/>
      <c r="G483" s="54"/>
      <c r="H483" s="54"/>
      <c r="I483" s="54"/>
      <c r="J483" s="54"/>
      <c r="K483" s="54"/>
      <c r="L483" s="54"/>
      <c r="M483" s="54"/>
      <c r="N483" s="54"/>
      <c r="O483" s="54"/>
      <c r="P483" s="54"/>
      <c r="Q483" s="54"/>
    </row>
    <row r="484" spans="5:17" ht="15.75" customHeight="1" x14ac:dyDescent="0.25">
      <c r="E484" s="60"/>
      <c r="F484" s="54"/>
      <c r="G484" s="54"/>
      <c r="H484" s="54"/>
      <c r="I484" s="54"/>
      <c r="J484" s="54"/>
      <c r="K484" s="54"/>
      <c r="L484" s="54"/>
      <c r="M484" s="54"/>
      <c r="N484" s="54"/>
      <c r="O484" s="54"/>
      <c r="P484" s="54"/>
      <c r="Q484" s="54"/>
    </row>
    <row r="485" spans="5:17" ht="15.75" customHeight="1" x14ac:dyDescent="0.25">
      <c r="E485" s="60"/>
      <c r="F485" s="54"/>
      <c r="G485" s="54"/>
      <c r="H485" s="54"/>
      <c r="I485" s="54"/>
      <c r="J485" s="54"/>
      <c r="K485" s="54"/>
      <c r="L485" s="54"/>
      <c r="M485" s="54"/>
      <c r="N485" s="54"/>
      <c r="O485" s="54"/>
      <c r="P485" s="54"/>
      <c r="Q485" s="54"/>
    </row>
    <row r="486" spans="5:17" ht="15.75" customHeight="1" x14ac:dyDescent="0.25">
      <c r="E486" s="60"/>
      <c r="F486" s="54"/>
      <c r="G486" s="54"/>
      <c r="H486" s="54"/>
      <c r="I486" s="54"/>
      <c r="J486" s="54"/>
      <c r="K486" s="54"/>
      <c r="L486" s="54"/>
      <c r="M486" s="54"/>
      <c r="N486" s="54"/>
      <c r="O486" s="54"/>
      <c r="P486" s="54"/>
      <c r="Q486" s="54"/>
    </row>
    <row r="487" spans="5:17" ht="15.75" customHeight="1" x14ac:dyDescent="0.25">
      <c r="E487" s="60"/>
      <c r="F487" s="54"/>
      <c r="G487" s="54"/>
      <c r="H487" s="54"/>
      <c r="I487" s="54"/>
      <c r="J487" s="54"/>
      <c r="K487" s="54"/>
      <c r="L487" s="54"/>
      <c r="M487" s="54"/>
      <c r="N487" s="54"/>
      <c r="O487" s="54"/>
      <c r="P487" s="54"/>
      <c r="Q487" s="54"/>
    </row>
    <row r="488" spans="5:17" ht="15.75" customHeight="1" x14ac:dyDescent="0.25">
      <c r="E488" s="60"/>
      <c r="F488" s="54"/>
      <c r="G488" s="54"/>
      <c r="H488" s="54"/>
      <c r="I488" s="54"/>
      <c r="J488" s="54"/>
      <c r="K488" s="54"/>
      <c r="L488" s="54"/>
      <c r="M488" s="54"/>
      <c r="N488" s="54"/>
      <c r="O488" s="54"/>
      <c r="P488" s="54"/>
      <c r="Q488" s="54"/>
    </row>
    <row r="489" spans="5:17" ht="15.75" customHeight="1" x14ac:dyDescent="0.25">
      <c r="E489" s="60"/>
      <c r="F489" s="54"/>
      <c r="G489" s="54"/>
      <c r="H489" s="54"/>
      <c r="I489" s="54"/>
      <c r="J489" s="54"/>
      <c r="K489" s="54"/>
      <c r="L489" s="54"/>
      <c r="M489" s="54"/>
      <c r="N489" s="54"/>
      <c r="O489" s="54"/>
      <c r="P489" s="54"/>
      <c r="Q489" s="54"/>
    </row>
    <row r="490" spans="5:17" ht="15.75" customHeight="1" x14ac:dyDescent="0.25">
      <c r="E490" s="60"/>
      <c r="F490" s="54"/>
      <c r="G490" s="54"/>
      <c r="H490" s="54"/>
      <c r="I490" s="54"/>
      <c r="J490" s="54"/>
      <c r="K490" s="54"/>
      <c r="L490" s="54"/>
      <c r="M490" s="54"/>
      <c r="N490" s="54"/>
      <c r="O490" s="54"/>
      <c r="P490" s="54"/>
      <c r="Q490" s="54"/>
    </row>
    <row r="491" spans="5:17" ht="15.75" customHeight="1" x14ac:dyDescent="0.25">
      <c r="E491" s="60"/>
      <c r="F491" s="54"/>
      <c r="G491" s="54"/>
      <c r="H491" s="54"/>
      <c r="I491" s="54"/>
      <c r="J491" s="54"/>
      <c r="K491" s="54"/>
      <c r="L491" s="54"/>
      <c r="M491" s="54"/>
      <c r="N491" s="54"/>
      <c r="O491" s="54"/>
      <c r="P491" s="54"/>
      <c r="Q491" s="54"/>
    </row>
    <row r="492" spans="5:17" ht="15.75" customHeight="1" x14ac:dyDescent="0.25">
      <c r="E492" s="60"/>
      <c r="F492" s="54"/>
      <c r="G492" s="54"/>
      <c r="H492" s="54"/>
      <c r="I492" s="54"/>
      <c r="J492" s="54"/>
      <c r="K492" s="54"/>
      <c r="L492" s="54"/>
      <c r="M492" s="54"/>
      <c r="N492" s="54"/>
      <c r="O492" s="54"/>
      <c r="P492" s="54"/>
      <c r="Q492" s="54"/>
    </row>
    <row r="493" spans="5:17" ht="15.75" customHeight="1" x14ac:dyDescent="0.25">
      <c r="E493" s="60"/>
      <c r="F493" s="54"/>
      <c r="G493" s="54"/>
      <c r="H493" s="54"/>
      <c r="I493" s="54"/>
      <c r="J493" s="54"/>
      <c r="K493" s="54"/>
      <c r="L493" s="54"/>
      <c r="M493" s="54"/>
      <c r="N493" s="54"/>
      <c r="O493" s="54"/>
      <c r="P493" s="54"/>
      <c r="Q493" s="54"/>
    </row>
    <row r="494" spans="5:17" ht="15.75" customHeight="1" x14ac:dyDescent="0.25">
      <c r="E494" s="60"/>
      <c r="F494" s="54"/>
      <c r="G494" s="54"/>
      <c r="H494" s="54"/>
      <c r="I494" s="54"/>
      <c r="J494" s="54"/>
      <c r="K494" s="54"/>
      <c r="L494" s="54"/>
      <c r="M494" s="54"/>
      <c r="N494" s="54"/>
      <c r="O494" s="54"/>
      <c r="P494" s="54"/>
      <c r="Q494" s="54"/>
    </row>
    <row r="495" spans="5:17" ht="15.75" customHeight="1" x14ac:dyDescent="0.25">
      <c r="E495" s="60"/>
      <c r="F495" s="54"/>
      <c r="G495" s="54"/>
      <c r="H495" s="54"/>
      <c r="I495" s="54"/>
      <c r="J495" s="54"/>
      <c r="K495" s="54"/>
      <c r="L495" s="54"/>
      <c r="M495" s="54"/>
      <c r="N495" s="54"/>
      <c r="O495" s="54"/>
      <c r="P495" s="54"/>
      <c r="Q495" s="54"/>
    </row>
    <row r="496" spans="5:17" ht="15.75" customHeight="1" x14ac:dyDescent="0.25">
      <c r="E496" s="60"/>
      <c r="F496" s="54"/>
      <c r="G496" s="54"/>
      <c r="H496" s="54"/>
      <c r="I496" s="54"/>
      <c r="J496" s="54"/>
      <c r="K496" s="54"/>
      <c r="L496" s="54"/>
      <c r="M496" s="54"/>
      <c r="N496" s="54"/>
      <c r="O496" s="54"/>
      <c r="P496" s="54"/>
      <c r="Q496" s="54"/>
    </row>
    <row r="497" spans="5:17" ht="15.75" customHeight="1" x14ac:dyDescent="0.25">
      <c r="E497" s="60"/>
      <c r="F497" s="54"/>
      <c r="G497" s="54"/>
      <c r="H497" s="54"/>
      <c r="I497" s="54"/>
      <c r="J497" s="54"/>
      <c r="K497" s="54"/>
      <c r="L497" s="54"/>
      <c r="M497" s="54"/>
      <c r="N497" s="54"/>
      <c r="O497" s="54"/>
      <c r="P497" s="54"/>
      <c r="Q497" s="54"/>
    </row>
    <row r="498" spans="5:17" ht="15.75" customHeight="1" x14ac:dyDescent="0.25">
      <c r="E498" s="60"/>
      <c r="F498" s="54"/>
      <c r="G498" s="54"/>
      <c r="H498" s="54"/>
      <c r="I498" s="54"/>
      <c r="J498" s="54"/>
      <c r="K498" s="54"/>
      <c r="L498" s="54"/>
      <c r="M498" s="54"/>
      <c r="N498" s="54"/>
      <c r="O498" s="54"/>
      <c r="P498" s="54"/>
      <c r="Q498" s="54"/>
    </row>
    <row r="499" spans="5:17" ht="15.75" customHeight="1" x14ac:dyDescent="0.25">
      <c r="E499" s="60"/>
      <c r="F499" s="54"/>
      <c r="G499" s="54"/>
      <c r="H499" s="54"/>
      <c r="I499" s="54"/>
      <c r="J499" s="54"/>
      <c r="K499" s="54"/>
      <c r="L499" s="54"/>
      <c r="M499" s="54"/>
      <c r="N499" s="54"/>
      <c r="O499" s="54"/>
      <c r="P499" s="54"/>
      <c r="Q499" s="54"/>
    </row>
    <row r="500" spans="5:17" ht="15.75" customHeight="1" x14ac:dyDescent="0.25">
      <c r="E500" s="60"/>
      <c r="F500" s="54"/>
      <c r="G500" s="54"/>
      <c r="H500" s="54"/>
      <c r="I500" s="54"/>
      <c r="J500" s="54"/>
      <c r="K500" s="54"/>
      <c r="L500" s="54"/>
      <c r="M500" s="54"/>
      <c r="N500" s="54"/>
      <c r="O500" s="54"/>
      <c r="P500" s="54"/>
      <c r="Q500" s="54"/>
    </row>
    <row r="501" spans="5:17" ht="15.75" customHeight="1" x14ac:dyDescent="0.25">
      <c r="E501" s="60"/>
      <c r="F501" s="54"/>
      <c r="G501" s="54"/>
      <c r="H501" s="54"/>
      <c r="I501" s="54"/>
      <c r="J501" s="54"/>
      <c r="K501" s="54"/>
      <c r="L501" s="54"/>
      <c r="M501" s="54"/>
      <c r="N501" s="54"/>
      <c r="O501" s="54"/>
      <c r="P501" s="54"/>
      <c r="Q501" s="54"/>
    </row>
    <row r="502" spans="5:17" ht="15.75" customHeight="1" x14ac:dyDescent="0.25">
      <c r="E502" s="60"/>
      <c r="F502" s="54"/>
      <c r="G502" s="54"/>
      <c r="H502" s="54"/>
      <c r="I502" s="54"/>
      <c r="J502" s="54"/>
      <c r="K502" s="54"/>
      <c r="L502" s="54"/>
      <c r="M502" s="54"/>
      <c r="N502" s="54"/>
      <c r="O502" s="54"/>
      <c r="P502" s="54"/>
      <c r="Q502" s="54"/>
    </row>
    <row r="503" spans="5:17" ht="15.75" customHeight="1" x14ac:dyDescent="0.25">
      <c r="E503" s="60"/>
      <c r="F503" s="54"/>
      <c r="G503" s="54"/>
      <c r="H503" s="54"/>
      <c r="I503" s="54"/>
      <c r="J503" s="54"/>
      <c r="K503" s="54"/>
      <c r="L503" s="54"/>
      <c r="M503" s="54"/>
      <c r="N503" s="54"/>
      <c r="O503" s="54"/>
      <c r="P503" s="54"/>
      <c r="Q503" s="54"/>
    </row>
    <row r="504" spans="5:17" ht="15.75" customHeight="1" x14ac:dyDescent="0.25">
      <c r="E504" s="60"/>
      <c r="F504" s="54"/>
      <c r="G504" s="54"/>
      <c r="H504" s="54"/>
      <c r="I504" s="54"/>
      <c r="J504" s="54"/>
      <c r="K504" s="54"/>
      <c r="L504" s="54"/>
      <c r="M504" s="54"/>
      <c r="N504" s="54"/>
      <c r="O504" s="54"/>
      <c r="P504" s="54"/>
      <c r="Q504" s="54"/>
    </row>
    <row r="505" spans="5:17" ht="15.75" customHeight="1" x14ac:dyDescent="0.25">
      <c r="E505" s="60"/>
      <c r="F505" s="54"/>
      <c r="G505" s="54"/>
      <c r="H505" s="54"/>
      <c r="I505" s="54"/>
      <c r="J505" s="54"/>
      <c r="K505" s="54"/>
      <c r="L505" s="54"/>
      <c r="M505" s="54"/>
      <c r="N505" s="54"/>
      <c r="O505" s="54"/>
      <c r="P505" s="54"/>
      <c r="Q505" s="54"/>
    </row>
    <row r="506" spans="5:17" ht="15.75" customHeight="1" x14ac:dyDescent="0.25">
      <c r="E506" s="60"/>
      <c r="F506" s="54"/>
      <c r="G506" s="54"/>
      <c r="H506" s="54"/>
      <c r="I506" s="54"/>
      <c r="J506" s="54"/>
      <c r="K506" s="54"/>
      <c r="L506" s="54"/>
      <c r="M506" s="54"/>
      <c r="N506" s="54"/>
      <c r="O506" s="54"/>
      <c r="P506" s="54"/>
      <c r="Q506" s="54"/>
    </row>
    <row r="507" spans="5:17" ht="15.75" customHeight="1" x14ac:dyDescent="0.25">
      <c r="E507" s="60"/>
      <c r="F507" s="54"/>
      <c r="G507" s="54"/>
      <c r="H507" s="54"/>
      <c r="I507" s="54"/>
      <c r="J507" s="54"/>
      <c r="K507" s="54"/>
      <c r="L507" s="54"/>
      <c r="M507" s="54"/>
      <c r="N507" s="54"/>
      <c r="O507" s="54"/>
      <c r="P507" s="54"/>
      <c r="Q507" s="54"/>
    </row>
    <row r="508" spans="5:17" ht="15.75" customHeight="1" x14ac:dyDescent="0.25">
      <c r="E508" s="60"/>
      <c r="F508" s="54"/>
      <c r="G508" s="54"/>
      <c r="H508" s="54"/>
      <c r="I508" s="54"/>
      <c r="J508" s="54"/>
      <c r="K508" s="54"/>
      <c r="L508" s="54"/>
      <c r="M508" s="54"/>
      <c r="N508" s="54"/>
      <c r="O508" s="54"/>
      <c r="P508" s="54"/>
      <c r="Q508" s="54"/>
    </row>
    <row r="509" spans="5:17" ht="15.75" customHeight="1" x14ac:dyDescent="0.25">
      <c r="E509" s="60"/>
      <c r="F509" s="54"/>
      <c r="G509" s="54"/>
      <c r="H509" s="54"/>
      <c r="I509" s="54"/>
      <c r="J509" s="54"/>
      <c r="K509" s="54"/>
      <c r="L509" s="54"/>
      <c r="M509" s="54"/>
      <c r="N509" s="54"/>
      <c r="O509" s="54"/>
      <c r="P509" s="54"/>
      <c r="Q509" s="54"/>
    </row>
    <row r="510" spans="5:17" ht="15.75" customHeight="1" x14ac:dyDescent="0.25">
      <c r="E510" s="60"/>
      <c r="F510" s="54"/>
      <c r="G510" s="54"/>
      <c r="H510" s="54"/>
      <c r="I510" s="54"/>
      <c r="J510" s="54"/>
      <c r="K510" s="54"/>
      <c r="L510" s="54"/>
      <c r="M510" s="54"/>
      <c r="N510" s="54"/>
      <c r="O510" s="54"/>
      <c r="P510" s="54"/>
      <c r="Q510" s="54"/>
    </row>
    <row r="511" spans="5:17" ht="15.75" customHeight="1" x14ac:dyDescent="0.25">
      <c r="E511" s="60"/>
      <c r="F511" s="54"/>
      <c r="G511" s="54"/>
      <c r="H511" s="54"/>
      <c r="I511" s="54"/>
      <c r="J511" s="54"/>
      <c r="K511" s="54"/>
      <c r="L511" s="54"/>
      <c r="M511" s="54"/>
      <c r="N511" s="54"/>
      <c r="O511" s="54"/>
      <c r="P511" s="54"/>
      <c r="Q511" s="54"/>
    </row>
    <row r="512" spans="5:17" ht="15.75" customHeight="1" x14ac:dyDescent="0.25">
      <c r="E512" s="60"/>
      <c r="F512" s="54"/>
      <c r="G512" s="54"/>
      <c r="H512" s="54"/>
      <c r="I512" s="54"/>
      <c r="J512" s="54"/>
      <c r="K512" s="54"/>
      <c r="L512" s="54"/>
      <c r="M512" s="54"/>
      <c r="N512" s="54"/>
      <c r="O512" s="54"/>
      <c r="P512" s="54"/>
      <c r="Q512" s="54"/>
    </row>
    <row r="513" spans="5:17" ht="15.75" customHeight="1" x14ac:dyDescent="0.25">
      <c r="E513" s="60"/>
      <c r="F513" s="54"/>
      <c r="G513" s="54"/>
      <c r="H513" s="54"/>
      <c r="I513" s="54"/>
      <c r="J513" s="54"/>
      <c r="K513" s="54"/>
      <c r="L513" s="54"/>
      <c r="M513" s="54"/>
      <c r="N513" s="54"/>
      <c r="O513" s="54"/>
      <c r="P513" s="54"/>
      <c r="Q513" s="54"/>
    </row>
    <row r="514" spans="5:17" ht="15.75" customHeight="1" x14ac:dyDescent="0.25">
      <c r="E514" s="60"/>
      <c r="F514" s="54"/>
      <c r="G514" s="54"/>
      <c r="H514" s="54"/>
      <c r="I514" s="54"/>
      <c r="J514" s="54"/>
      <c r="K514" s="54"/>
      <c r="L514" s="54"/>
      <c r="M514" s="54"/>
      <c r="N514" s="54"/>
      <c r="O514" s="54"/>
      <c r="P514" s="54"/>
      <c r="Q514" s="54"/>
    </row>
    <row r="515" spans="5:17" ht="15.75" customHeight="1" x14ac:dyDescent="0.25">
      <c r="E515" s="60"/>
      <c r="F515" s="54"/>
      <c r="G515" s="54"/>
      <c r="H515" s="54"/>
      <c r="I515" s="54"/>
      <c r="J515" s="54"/>
      <c r="K515" s="54"/>
      <c r="L515" s="54"/>
      <c r="M515" s="54"/>
      <c r="N515" s="54"/>
      <c r="O515" s="54"/>
      <c r="P515" s="54"/>
      <c r="Q515" s="54"/>
    </row>
    <row r="516" spans="5:17" ht="15.75" customHeight="1" x14ac:dyDescent="0.25">
      <c r="E516" s="60"/>
      <c r="F516" s="54"/>
      <c r="G516" s="54"/>
      <c r="H516" s="54"/>
      <c r="I516" s="54"/>
      <c r="J516" s="54"/>
      <c r="K516" s="54"/>
      <c r="L516" s="54"/>
      <c r="M516" s="54"/>
      <c r="N516" s="54"/>
      <c r="O516" s="54"/>
      <c r="P516" s="54"/>
      <c r="Q516" s="54"/>
    </row>
    <row r="517" spans="5:17" ht="15.75" customHeight="1" x14ac:dyDescent="0.25">
      <c r="E517" s="60"/>
      <c r="F517" s="54"/>
      <c r="G517" s="54"/>
      <c r="H517" s="54"/>
      <c r="I517" s="54"/>
      <c r="J517" s="54"/>
      <c r="K517" s="54"/>
      <c r="L517" s="54"/>
      <c r="M517" s="54"/>
      <c r="N517" s="54"/>
      <c r="O517" s="54"/>
      <c r="P517" s="54"/>
      <c r="Q517" s="54"/>
    </row>
    <row r="518" spans="5:17" ht="15.75" customHeight="1" x14ac:dyDescent="0.25">
      <c r="E518" s="60"/>
      <c r="F518" s="54"/>
      <c r="G518" s="54"/>
      <c r="H518" s="54"/>
      <c r="I518" s="54"/>
      <c r="J518" s="54"/>
      <c r="K518" s="54"/>
      <c r="L518" s="54"/>
      <c r="M518" s="54"/>
      <c r="N518" s="54"/>
      <c r="O518" s="54"/>
      <c r="P518" s="54"/>
      <c r="Q518" s="54"/>
    </row>
    <row r="519" spans="5:17" ht="15.75" customHeight="1" x14ac:dyDescent="0.25">
      <c r="E519" s="60"/>
      <c r="F519" s="54"/>
      <c r="G519" s="54"/>
      <c r="H519" s="54"/>
      <c r="I519" s="54"/>
      <c r="J519" s="54"/>
      <c r="K519" s="54"/>
      <c r="L519" s="54"/>
      <c r="M519" s="54"/>
      <c r="N519" s="54"/>
      <c r="O519" s="54"/>
      <c r="P519" s="54"/>
      <c r="Q519" s="54"/>
    </row>
    <row r="520" spans="5:17" ht="15.75" customHeight="1" x14ac:dyDescent="0.25">
      <c r="E520" s="60"/>
      <c r="F520" s="54"/>
      <c r="G520" s="54"/>
      <c r="H520" s="54"/>
      <c r="I520" s="54"/>
      <c r="J520" s="54"/>
      <c r="K520" s="54"/>
      <c r="L520" s="54"/>
      <c r="M520" s="54"/>
      <c r="N520" s="54"/>
      <c r="O520" s="54"/>
      <c r="P520" s="54"/>
      <c r="Q520" s="54"/>
    </row>
    <row r="521" spans="5:17" ht="15.75" customHeight="1" x14ac:dyDescent="0.25">
      <c r="E521" s="60"/>
      <c r="F521" s="54"/>
      <c r="G521" s="54"/>
      <c r="H521" s="54"/>
      <c r="I521" s="54"/>
      <c r="J521" s="54"/>
      <c r="K521" s="54"/>
      <c r="L521" s="54"/>
      <c r="M521" s="54"/>
      <c r="N521" s="54"/>
      <c r="O521" s="54"/>
      <c r="P521" s="54"/>
      <c r="Q521" s="54"/>
    </row>
    <row r="522" spans="5:17" ht="15.75" customHeight="1" x14ac:dyDescent="0.25">
      <c r="E522" s="60"/>
      <c r="F522" s="54"/>
      <c r="G522" s="54"/>
      <c r="H522" s="54"/>
      <c r="I522" s="54"/>
      <c r="J522" s="54"/>
      <c r="K522" s="54"/>
      <c r="L522" s="54"/>
      <c r="M522" s="54"/>
      <c r="N522" s="54"/>
      <c r="O522" s="54"/>
      <c r="P522" s="54"/>
      <c r="Q522" s="54"/>
    </row>
    <row r="523" spans="5:17" ht="15.75" customHeight="1" x14ac:dyDescent="0.25">
      <c r="E523" s="60"/>
      <c r="F523" s="54"/>
      <c r="G523" s="54"/>
      <c r="H523" s="54"/>
      <c r="I523" s="54"/>
      <c r="J523" s="54"/>
      <c r="K523" s="54"/>
      <c r="L523" s="54"/>
      <c r="M523" s="54"/>
      <c r="N523" s="54"/>
      <c r="O523" s="54"/>
      <c r="P523" s="54"/>
      <c r="Q523" s="54"/>
    </row>
    <row r="524" spans="5:17" ht="15.75" customHeight="1" x14ac:dyDescent="0.25">
      <c r="E524" s="60"/>
      <c r="F524" s="54"/>
      <c r="G524" s="54"/>
      <c r="H524" s="54"/>
      <c r="I524" s="54"/>
      <c r="J524" s="54"/>
      <c r="K524" s="54"/>
      <c r="L524" s="54"/>
      <c r="M524" s="54"/>
      <c r="N524" s="54"/>
      <c r="O524" s="54"/>
      <c r="P524" s="54"/>
      <c r="Q524" s="54"/>
    </row>
    <row r="525" spans="5:17" ht="15.75" customHeight="1" x14ac:dyDescent="0.25">
      <c r="E525" s="60"/>
      <c r="F525" s="54"/>
      <c r="G525" s="54"/>
      <c r="H525" s="54"/>
      <c r="I525" s="54"/>
      <c r="J525" s="54"/>
      <c r="K525" s="54"/>
      <c r="L525" s="54"/>
      <c r="M525" s="54"/>
      <c r="N525" s="54"/>
      <c r="O525" s="54"/>
      <c r="P525" s="54"/>
      <c r="Q525" s="54"/>
    </row>
    <row r="526" spans="5:17" ht="15.75" customHeight="1" x14ac:dyDescent="0.25">
      <c r="E526" s="60"/>
      <c r="F526" s="54"/>
      <c r="G526" s="54"/>
      <c r="H526" s="54"/>
      <c r="I526" s="54"/>
      <c r="J526" s="54"/>
      <c r="K526" s="54"/>
      <c r="L526" s="54"/>
      <c r="M526" s="54"/>
      <c r="N526" s="54"/>
      <c r="O526" s="54"/>
      <c r="P526" s="54"/>
      <c r="Q526" s="54"/>
    </row>
    <row r="527" spans="5:17" ht="15.75" customHeight="1" x14ac:dyDescent="0.25">
      <c r="E527" s="60"/>
      <c r="F527" s="54"/>
      <c r="G527" s="54"/>
      <c r="H527" s="54"/>
      <c r="I527" s="54"/>
      <c r="J527" s="54"/>
      <c r="K527" s="54"/>
      <c r="L527" s="54"/>
      <c r="M527" s="54"/>
      <c r="N527" s="54"/>
      <c r="O527" s="54"/>
      <c r="P527" s="54"/>
      <c r="Q527" s="54"/>
    </row>
    <row r="528" spans="5:17" ht="15.75" customHeight="1" x14ac:dyDescent="0.25">
      <c r="E528" s="60"/>
      <c r="F528" s="54"/>
      <c r="G528" s="54"/>
      <c r="H528" s="54"/>
      <c r="I528" s="54"/>
      <c r="J528" s="54"/>
      <c r="K528" s="54"/>
      <c r="L528" s="54"/>
      <c r="M528" s="54"/>
      <c r="N528" s="54"/>
      <c r="O528" s="54"/>
      <c r="P528" s="54"/>
      <c r="Q528" s="54"/>
    </row>
    <row r="529" spans="5:17" ht="15.75" customHeight="1" x14ac:dyDescent="0.25">
      <c r="E529" s="60"/>
      <c r="F529" s="54"/>
      <c r="G529" s="54"/>
      <c r="H529" s="54"/>
      <c r="I529" s="54"/>
      <c r="J529" s="54"/>
      <c r="K529" s="54"/>
      <c r="L529" s="54"/>
      <c r="M529" s="54"/>
      <c r="N529" s="54"/>
      <c r="O529" s="54"/>
      <c r="P529" s="54"/>
      <c r="Q529" s="54"/>
    </row>
    <row r="530" spans="5:17" ht="15.75" customHeight="1" x14ac:dyDescent="0.25">
      <c r="E530" s="60"/>
      <c r="F530" s="54"/>
      <c r="G530" s="54"/>
      <c r="H530" s="54"/>
      <c r="I530" s="54"/>
      <c r="J530" s="54"/>
      <c r="K530" s="54"/>
      <c r="L530" s="54"/>
      <c r="M530" s="54"/>
      <c r="N530" s="54"/>
      <c r="O530" s="54"/>
      <c r="P530" s="54"/>
      <c r="Q530" s="54"/>
    </row>
    <row r="531" spans="5:17" ht="15.75" customHeight="1" x14ac:dyDescent="0.25">
      <c r="E531" s="60"/>
      <c r="F531" s="54"/>
      <c r="G531" s="54"/>
      <c r="H531" s="54"/>
      <c r="I531" s="54"/>
      <c r="J531" s="54"/>
      <c r="K531" s="54"/>
      <c r="L531" s="54"/>
      <c r="M531" s="54"/>
      <c r="N531" s="54"/>
      <c r="O531" s="54"/>
      <c r="P531" s="54"/>
      <c r="Q531" s="54"/>
    </row>
    <row r="532" spans="5:17" ht="15.75" customHeight="1" x14ac:dyDescent="0.25">
      <c r="E532" s="60"/>
      <c r="F532" s="54"/>
      <c r="G532" s="54"/>
      <c r="H532" s="54"/>
      <c r="I532" s="54"/>
      <c r="J532" s="54"/>
      <c r="K532" s="54"/>
      <c r="L532" s="54"/>
      <c r="M532" s="54"/>
      <c r="N532" s="54"/>
      <c r="O532" s="54"/>
      <c r="P532" s="54"/>
      <c r="Q532" s="54"/>
    </row>
    <row r="533" spans="5:17" ht="15.75" customHeight="1" x14ac:dyDescent="0.25">
      <c r="E533" s="60"/>
      <c r="F533" s="54"/>
      <c r="G533" s="54"/>
      <c r="H533" s="54"/>
      <c r="I533" s="54"/>
      <c r="J533" s="54"/>
      <c r="K533" s="54"/>
      <c r="L533" s="54"/>
      <c r="M533" s="54"/>
      <c r="N533" s="54"/>
      <c r="O533" s="54"/>
      <c r="P533" s="54"/>
      <c r="Q533" s="54"/>
    </row>
    <row r="534" spans="5:17" ht="15.75" customHeight="1" x14ac:dyDescent="0.25">
      <c r="E534" s="60"/>
      <c r="F534" s="54"/>
      <c r="G534" s="54"/>
      <c r="H534" s="54"/>
      <c r="I534" s="54"/>
      <c r="J534" s="54"/>
      <c r="K534" s="54"/>
      <c r="L534" s="54"/>
      <c r="M534" s="54"/>
      <c r="N534" s="54"/>
      <c r="O534" s="54"/>
      <c r="P534" s="54"/>
      <c r="Q534" s="54"/>
    </row>
    <row r="535" spans="5:17" ht="15.75" customHeight="1" x14ac:dyDescent="0.25">
      <c r="E535" s="60"/>
      <c r="F535" s="54"/>
      <c r="G535" s="54"/>
      <c r="H535" s="54"/>
      <c r="I535" s="54"/>
      <c r="J535" s="54"/>
      <c r="K535" s="54"/>
      <c r="L535" s="54"/>
      <c r="M535" s="54"/>
      <c r="N535" s="54"/>
      <c r="O535" s="54"/>
      <c r="P535" s="54"/>
      <c r="Q535" s="54"/>
    </row>
    <row r="536" spans="5:17" ht="15.75" customHeight="1" x14ac:dyDescent="0.25">
      <c r="E536" s="60"/>
      <c r="F536" s="54"/>
      <c r="G536" s="54"/>
      <c r="H536" s="54"/>
      <c r="I536" s="54"/>
      <c r="J536" s="54"/>
      <c r="K536" s="54"/>
      <c r="L536" s="54"/>
      <c r="M536" s="54"/>
      <c r="N536" s="54"/>
      <c r="O536" s="54"/>
      <c r="P536" s="54"/>
      <c r="Q536" s="54"/>
    </row>
    <row r="537" spans="5:17" ht="15.75" customHeight="1" x14ac:dyDescent="0.25">
      <c r="E537" s="60"/>
      <c r="F537" s="54"/>
      <c r="G537" s="54"/>
      <c r="H537" s="54"/>
      <c r="I537" s="54"/>
      <c r="J537" s="54"/>
      <c r="K537" s="54"/>
      <c r="L537" s="54"/>
      <c r="M537" s="54"/>
      <c r="N537" s="54"/>
      <c r="O537" s="54"/>
      <c r="P537" s="54"/>
      <c r="Q537" s="54"/>
    </row>
    <row r="538" spans="5:17" ht="15.75" customHeight="1" x14ac:dyDescent="0.25">
      <c r="E538" s="60"/>
      <c r="F538" s="54"/>
      <c r="G538" s="54"/>
      <c r="H538" s="54"/>
      <c r="I538" s="54"/>
      <c r="J538" s="54"/>
      <c r="K538" s="54"/>
      <c r="L538" s="54"/>
      <c r="M538" s="54"/>
      <c r="N538" s="54"/>
      <c r="O538" s="54"/>
      <c r="P538" s="54"/>
      <c r="Q538" s="54"/>
    </row>
    <row r="539" spans="5:17" ht="15.75" customHeight="1" x14ac:dyDescent="0.25">
      <c r="E539" s="60"/>
      <c r="F539" s="54"/>
      <c r="G539" s="54"/>
      <c r="H539" s="54"/>
      <c r="I539" s="54"/>
      <c r="J539" s="54"/>
      <c r="K539" s="54"/>
      <c r="L539" s="54"/>
      <c r="M539" s="54"/>
      <c r="N539" s="54"/>
      <c r="O539" s="54"/>
      <c r="P539" s="54"/>
      <c r="Q539" s="54"/>
    </row>
    <row r="540" spans="5:17" ht="15.75" customHeight="1" x14ac:dyDescent="0.25">
      <c r="E540" s="60"/>
      <c r="F540" s="54"/>
      <c r="G540" s="54"/>
      <c r="H540" s="54"/>
      <c r="I540" s="54"/>
      <c r="J540" s="54"/>
      <c r="K540" s="54"/>
      <c r="L540" s="54"/>
      <c r="M540" s="54"/>
      <c r="N540" s="54"/>
      <c r="O540" s="54"/>
      <c r="P540" s="54"/>
      <c r="Q540" s="54"/>
    </row>
    <row r="541" spans="5:17" ht="15.75" customHeight="1" x14ac:dyDescent="0.25">
      <c r="E541" s="60"/>
      <c r="F541" s="54"/>
      <c r="G541" s="54"/>
      <c r="H541" s="54"/>
      <c r="I541" s="54"/>
      <c r="J541" s="54"/>
      <c r="K541" s="54"/>
      <c r="L541" s="54"/>
      <c r="M541" s="54"/>
      <c r="N541" s="54"/>
      <c r="O541" s="54"/>
      <c r="P541" s="54"/>
      <c r="Q541" s="54"/>
    </row>
    <row r="542" spans="5:17" ht="15.75" customHeight="1" x14ac:dyDescent="0.25">
      <c r="E542" s="60"/>
      <c r="F542" s="54"/>
      <c r="G542" s="54"/>
      <c r="H542" s="54"/>
      <c r="I542" s="54"/>
      <c r="J542" s="54"/>
      <c r="K542" s="54"/>
      <c r="L542" s="54"/>
      <c r="M542" s="54"/>
      <c r="N542" s="54"/>
      <c r="O542" s="54"/>
      <c r="P542" s="54"/>
      <c r="Q542" s="54"/>
    </row>
    <row r="543" spans="5:17" ht="15.75" customHeight="1" x14ac:dyDescent="0.25">
      <c r="E543" s="60"/>
      <c r="F543" s="54"/>
      <c r="G543" s="54"/>
      <c r="H543" s="54"/>
      <c r="I543" s="54"/>
      <c r="J543" s="54"/>
      <c r="K543" s="54"/>
      <c r="L543" s="54"/>
      <c r="M543" s="54"/>
      <c r="N543" s="54"/>
      <c r="O543" s="54"/>
      <c r="P543" s="54"/>
      <c r="Q543" s="54"/>
    </row>
    <row r="544" spans="5:17" ht="15.75" customHeight="1" x14ac:dyDescent="0.25">
      <c r="E544" s="60"/>
      <c r="F544" s="54"/>
      <c r="G544" s="54"/>
      <c r="H544" s="54"/>
      <c r="I544" s="54"/>
      <c r="J544" s="54"/>
      <c r="K544" s="54"/>
      <c r="L544" s="54"/>
      <c r="M544" s="54"/>
      <c r="N544" s="54"/>
      <c r="O544" s="54"/>
      <c r="P544" s="54"/>
      <c r="Q544" s="54"/>
    </row>
    <row r="545" spans="5:17" ht="15.75" customHeight="1" x14ac:dyDescent="0.25">
      <c r="E545" s="60"/>
      <c r="F545" s="54"/>
      <c r="G545" s="54"/>
      <c r="H545" s="54"/>
      <c r="I545" s="54"/>
      <c r="J545" s="54"/>
      <c r="K545" s="54"/>
      <c r="L545" s="54"/>
      <c r="M545" s="54"/>
      <c r="N545" s="54"/>
      <c r="O545" s="54"/>
      <c r="P545" s="54"/>
      <c r="Q545" s="54"/>
    </row>
    <row r="546" spans="5:17" ht="15.75" customHeight="1" x14ac:dyDescent="0.25">
      <c r="E546" s="60"/>
      <c r="F546" s="54"/>
      <c r="G546" s="54"/>
      <c r="H546" s="54"/>
      <c r="I546" s="54"/>
      <c r="J546" s="54"/>
      <c r="K546" s="54"/>
      <c r="L546" s="54"/>
      <c r="M546" s="54"/>
      <c r="N546" s="54"/>
      <c r="O546" s="54"/>
      <c r="P546" s="54"/>
      <c r="Q546" s="54"/>
    </row>
    <row r="547" spans="5:17" ht="15.75" customHeight="1" x14ac:dyDescent="0.25">
      <c r="E547" s="60"/>
      <c r="F547" s="54"/>
      <c r="G547" s="54"/>
      <c r="H547" s="54"/>
      <c r="I547" s="54"/>
      <c r="J547" s="54"/>
      <c r="K547" s="54"/>
      <c r="L547" s="54"/>
      <c r="M547" s="54"/>
      <c r="N547" s="54"/>
      <c r="O547" s="54"/>
      <c r="P547" s="54"/>
      <c r="Q547" s="54"/>
    </row>
    <row r="548" spans="5:17" ht="15.75" customHeight="1" x14ac:dyDescent="0.25">
      <c r="E548" s="60"/>
      <c r="F548" s="54"/>
      <c r="G548" s="54"/>
      <c r="H548" s="54"/>
      <c r="I548" s="54"/>
      <c r="J548" s="54"/>
      <c r="K548" s="54"/>
      <c r="L548" s="54"/>
      <c r="M548" s="54"/>
      <c r="N548" s="54"/>
      <c r="O548" s="54"/>
      <c r="P548" s="54"/>
      <c r="Q548" s="54"/>
    </row>
    <row r="549" spans="5:17" ht="15.75" customHeight="1" x14ac:dyDescent="0.25">
      <c r="E549" s="60"/>
      <c r="F549" s="54"/>
      <c r="G549" s="54"/>
      <c r="H549" s="54"/>
      <c r="I549" s="54"/>
      <c r="J549" s="54"/>
      <c r="K549" s="54"/>
      <c r="L549" s="54"/>
      <c r="M549" s="54"/>
      <c r="N549" s="54"/>
      <c r="O549" s="54"/>
      <c r="P549" s="54"/>
      <c r="Q549" s="54"/>
    </row>
    <row r="550" spans="5:17" ht="15.75" customHeight="1" x14ac:dyDescent="0.25">
      <c r="E550" s="60"/>
      <c r="F550" s="54"/>
      <c r="G550" s="54"/>
      <c r="H550" s="54"/>
      <c r="I550" s="54"/>
      <c r="J550" s="54"/>
      <c r="K550" s="54"/>
      <c r="L550" s="54"/>
      <c r="M550" s="54"/>
      <c r="N550" s="54"/>
      <c r="O550" s="54"/>
      <c r="P550" s="54"/>
      <c r="Q550" s="54"/>
    </row>
    <row r="551" spans="5:17" ht="15.75" customHeight="1" x14ac:dyDescent="0.25">
      <c r="E551" s="60"/>
      <c r="F551" s="54"/>
      <c r="G551" s="54"/>
      <c r="H551" s="54"/>
      <c r="I551" s="54"/>
      <c r="J551" s="54"/>
      <c r="K551" s="54"/>
      <c r="L551" s="54"/>
      <c r="M551" s="54"/>
      <c r="N551" s="54"/>
      <c r="O551" s="54"/>
      <c r="P551" s="54"/>
      <c r="Q551" s="54"/>
    </row>
    <row r="552" spans="5:17" ht="15.75" customHeight="1" x14ac:dyDescent="0.25">
      <c r="E552" s="60"/>
      <c r="F552" s="54"/>
      <c r="G552" s="54"/>
      <c r="H552" s="54"/>
      <c r="I552" s="54"/>
      <c r="J552" s="54"/>
      <c r="K552" s="54"/>
      <c r="L552" s="54"/>
      <c r="M552" s="54"/>
      <c r="N552" s="54"/>
      <c r="O552" s="54"/>
      <c r="P552" s="54"/>
      <c r="Q552" s="54"/>
    </row>
    <row r="553" spans="5:17" ht="15.75" customHeight="1" x14ac:dyDescent="0.25">
      <c r="E553" s="60"/>
      <c r="F553" s="54"/>
      <c r="G553" s="54"/>
      <c r="H553" s="54"/>
      <c r="I553" s="54"/>
      <c r="J553" s="54"/>
      <c r="K553" s="54"/>
      <c r="L553" s="54"/>
      <c r="M553" s="54"/>
      <c r="N553" s="54"/>
      <c r="O553" s="54"/>
      <c r="P553" s="54"/>
      <c r="Q553" s="54"/>
    </row>
    <row r="554" spans="5:17" ht="15.75" customHeight="1" x14ac:dyDescent="0.25">
      <c r="E554" s="60"/>
      <c r="F554" s="54"/>
      <c r="G554" s="54"/>
      <c r="H554" s="54"/>
      <c r="I554" s="54"/>
      <c r="J554" s="54"/>
      <c r="K554" s="54"/>
      <c r="L554" s="54"/>
      <c r="M554" s="54"/>
      <c r="N554" s="54"/>
      <c r="O554" s="54"/>
      <c r="P554" s="54"/>
      <c r="Q554" s="54"/>
    </row>
    <row r="555" spans="5:17" ht="15.75" customHeight="1" x14ac:dyDescent="0.25">
      <c r="E555" s="60"/>
      <c r="F555" s="54"/>
      <c r="G555" s="54"/>
      <c r="H555" s="54"/>
      <c r="I555" s="54"/>
      <c r="J555" s="54"/>
      <c r="K555" s="54"/>
      <c r="L555" s="54"/>
      <c r="M555" s="54"/>
      <c r="N555" s="54"/>
      <c r="O555" s="54"/>
      <c r="P555" s="54"/>
      <c r="Q555" s="54"/>
    </row>
    <row r="556" spans="5:17" ht="15.75" customHeight="1" x14ac:dyDescent="0.25">
      <c r="E556" s="60"/>
      <c r="F556" s="54"/>
      <c r="G556" s="54"/>
      <c r="H556" s="54"/>
      <c r="I556" s="54"/>
      <c r="J556" s="54"/>
      <c r="K556" s="54"/>
      <c r="L556" s="54"/>
      <c r="M556" s="54"/>
      <c r="N556" s="54"/>
      <c r="O556" s="54"/>
      <c r="P556" s="54"/>
      <c r="Q556" s="54"/>
    </row>
    <row r="557" spans="5:17" ht="15.75" customHeight="1" x14ac:dyDescent="0.25">
      <c r="E557" s="60"/>
      <c r="F557" s="54"/>
      <c r="G557" s="54"/>
      <c r="H557" s="54"/>
      <c r="I557" s="54"/>
      <c r="J557" s="54"/>
      <c r="K557" s="54"/>
      <c r="L557" s="54"/>
      <c r="M557" s="54"/>
      <c r="N557" s="54"/>
      <c r="O557" s="54"/>
      <c r="P557" s="54"/>
      <c r="Q557" s="54"/>
    </row>
    <row r="558" spans="5:17" ht="15.75" customHeight="1" x14ac:dyDescent="0.25">
      <c r="E558" s="60"/>
      <c r="F558" s="54"/>
      <c r="G558" s="54"/>
      <c r="H558" s="54"/>
      <c r="I558" s="54"/>
      <c r="J558" s="54"/>
      <c r="K558" s="54"/>
      <c r="L558" s="54"/>
      <c r="M558" s="54"/>
      <c r="N558" s="54"/>
      <c r="O558" s="54"/>
      <c r="P558" s="54"/>
      <c r="Q558" s="54"/>
    </row>
    <row r="559" spans="5:17" ht="15.75" customHeight="1" x14ac:dyDescent="0.25">
      <c r="E559" s="60"/>
      <c r="F559" s="54"/>
      <c r="G559" s="54"/>
      <c r="H559" s="54"/>
      <c r="I559" s="54"/>
      <c r="J559" s="54"/>
      <c r="K559" s="54"/>
      <c r="L559" s="54"/>
      <c r="M559" s="54"/>
      <c r="N559" s="54"/>
      <c r="O559" s="54"/>
      <c r="P559" s="54"/>
      <c r="Q559" s="54"/>
    </row>
    <row r="560" spans="5:17" ht="15.75" customHeight="1" x14ac:dyDescent="0.25">
      <c r="E560" s="60"/>
      <c r="F560" s="54"/>
      <c r="G560" s="54"/>
      <c r="H560" s="54"/>
      <c r="I560" s="54"/>
      <c r="J560" s="54"/>
      <c r="K560" s="54"/>
      <c r="L560" s="54"/>
      <c r="M560" s="54"/>
      <c r="N560" s="54"/>
      <c r="O560" s="54"/>
      <c r="P560" s="54"/>
      <c r="Q560" s="54"/>
    </row>
    <row r="561" spans="5:17" ht="15.75" customHeight="1" x14ac:dyDescent="0.25">
      <c r="E561" s="60"/>
      <c r="F561" s="54"/>
      <c r="G561" s="54"/>
      <c r="H561" s="54"/>
      <c r="I561" s="54"/>
      <c r="J561" s="54"/>
      <c r="K561" s="54"/>
      <c r="L561" s="54"/>
      <c r="M561" s="54"/>
      <c r="N561" s="54"/>
      <c r="O561" s="54"/>
      <c r="P561" s="54"/>
      <c r="Q561" s="54"/>
    </row>
    <row r="562" spans="5:17" ht="15.75" customHeight="1" x14ac:dyDescent="0.25">
      <c r="E562" s="60"/>
      <c r="F562" s="54"/>
      <c r="G562" s="54"/>
      <c r="H562" s="54"/>
      <c r="I562" s="54"/>
      <c r="J562" s="54"/>
      <c r="K562" s="54"/>
      <c r="L562" s="54"/>
      <c r="M562" s="54"/>
      <c r="N562" s="54"/>
      <c r="O562" s="54"/>
      <c r="P562" s="54"/>
      <c r="Q562" s="54"/>
    </row>
    <row r="563" spans="5:17" ht="15.75" customHeight="1" x14ac:dyDescent="0.25">
      <c r="E563" s="60"/>
      <c r="F563" s="54"/>
      <c r="G563" s="54"/>
      <c r="H563" s="54"/>
      <c r="I563" s="54"/>
      <c r="J563" s="54"/>
      <c r="K563" s="54"/>
      <c r="L563" s="54"/>
      <c r="M563" s="54"/>
      <c r="N563" s="54"/>
      <c r="O563" s="54"/>
      <c r="P563" s="54"/>
      <c r="Q563" s="54"/>
    </row>
    <row r="564" spans="5:17" ht="15.75" customHeight="1" x14ac:dyDescent="0.25">
      <c r="E564" s="60"/>
      <c r="F564" s="54"/>
      <c r="G564" s="54"/>
      <c r="H564" s="54"/>
      <c r="I564" s="54"/>
      <c r="J564" s="54"/>
      <c r="K564" s="54"/>
      <c r="L564" s="54"/>
      <c r="M564" s="54"/>
      <c r="N564" s="54"/>
      <c r="O564" s="54"/>
      <c r="P564" s="54"/>
      <c r="Q564" s="54"/>
    </row>
    <row r="565" spans="5:17" ht="15.75" customHeight="1" x14ac:dyDescent="0.25">
      <c r="E565" s="60"/>
      <c r="F565" s="54"/>
      <c r="G565" s="54"/>
      <c r="H565" s="54"/>
      <c r="I565" s="54"/>
      <c r="J565" s="54"/>
      <c r="K565" s="54"/>
      <c r="L565" s="54"/>
      <c r="M565" s="54"/>
      <c r="N565" s="54"/>
      <c r="O565" s="54"/>
      <c r="P565" s="54"/>
      <c r="Q565" s="54"/>
    </row>
    <row r="566" spans="5:17" ht="15.75" customHeight="1" x14ac:dyDescent="0.25">
      <c r="E566" s="60"/>
      <c r="F566" s="54"/>
      <c r="G566" s="54"/>
      <c r="H566" s="54"/>
      <c r="I566" s="54"/>
      <c r="J566" s="54"/>
      <c r="K566" s="54"/>
      <c r="L566" s="54"/>
      <c r="M566" s="54"/>
      <c r="N566" s="54"/>
      <c r="O566" s="54"/>
      <c r="P566" s="54"/>
      <c r="Q566" s="54"/>
    </row>
    <row r="567" spans="5:17" ht="15.75" customHeight="1" x14ac:dyDescent="0.25">
      <c r="E567" s="60"/>
      <c r="F567" s="54"/>
      <c r="G567" s="54"/>
      <c r="H567" s="54"/>
      <c r="I567" s="54"/>
      <c r="J567" s="54"/>
      <c r="K567" s="54"/>
      <c r="L567" s="54"/>
      <c r="M567" s="54"/>
      <c r="N567" s="54"/>
      <c r="O567" s="54"/>
      <c r="P567" s="54"/>
      <c r="Q567" s="54"/>
    </row>
    <row r="568" spans="5:17" ht="15.75" customHeight="1" x14ac:dyDescent="0.25">
      <c r="E568" s="60"/>
      <c r="F568" s="54"/>
      <c r="G568" s="54"/>
      <c r="H568" s="54"/>
      <c r="I568" s="54"/>
      <c r="J568" s="54"/>
      <c r="K568" s="54"/>
      <c r="L568" s="54"/>
      <c r="M568" s="54"/>
      <c r="N568" s="54"/>
      <c r="O568" s="54"/>
      <c r="P568" s="54"/>
      <c r="Q568" s="54"/>
    </row>
    <row r="569" spans="5:17" ht="15.75" customHeight="1" x14ac:dyDescent="0.25">
      <c r="E569" s="60"/>
      <c r="F569" s="54"/>
      <c r="G569" s="54"/>
      <c r="H569" s="54"/>
      <c r="I569" s="54"/>
      <c r="J569" s="54"/>
      <c r="K569" s="54"/>
      <c r="L569" s="54"/>
      <c r="M569" s="54"/>
      <c r="N569" s="54"/>
      <c r="O569" s="54"/>
      <c r="P569" s="54"/>
      <c r="Q569" s="54"/>
    </row>
    <row r="570" spans="5:17" ht="15.75" customHeight="1" x14ac:dyDescent="0.25">
      <c r="E570" s="60"/>
      <c r="F570" s="54"/>
      <c r="G570" s="54"/>
      <c r="H570" s="54"/>
      <c r="I570" s="54"/>
      <c r="J570" s="54"/>
      <c r="K570" s="54"/>
      <c r="L570" s="54"/>
      <c r="M570" s="54"/>
      <c r="N570" s="54"/>
      <c r="O570" s="54"/>
      <c r="P570" s="54"/>
      <c r="Q570" s="54"/>
    </row>
    <row r="571" spans="5:17" ht="15.75" customHeight="1" x14ac:dyDescent="0.25">
      <c r="E571" s="60"/>
      <c r="F571" s="54"/>
      <c r="G571" s="54"/>
      <c r="H571" s="54"/>
      <c r="I571" s="54"/>
      <c r="J571" s="54"/>
      <c r="K571" s="54"/>
      <c r="L571" s="54"/>
      <c r="M571" s="54"/>
      <c r="N571" s="54"/>
      <c r="O571" s="54"/>
      <c r="P571" s="54"/>
      <c r="Q571" s="54"/>
    </row>
    <row r="572" spans="5:17" ht="15.75" customHeight="1" x14ac:dyDescent="0.25">
      <c r="E572" s="60"/>
      <c r="F572" s="54"/>
      <c r="G572" s="54"/>
      <c r="H572" s="54"/>
      <c r="I572" s="54"/>
      <c r="J572" s="54"/>
      <c r="K572" s="54"/>
      <c r="L572" s="54"/>
      <c r="M572" s="54"/>
      <c r="N572" s="54"/>
      <c r="O572" s="54"/>
      <c r="P572" s="54"/>
      <c r="Q572" s="54"/>
    </row>
    <row r="573" spans="5:17" ht="15.75" customHeight="1" x14ac:dyDescent="0.25">
      <c r="E573" s="60"/>
      <c r="F573" s="54"/>
      <c r="G573" s="54"/>
      <c r="H573" s="54"/>
      <c r="I573" s="54"/>
      <c r="J573" s="54"/>
      <c r="K573" s="54"/>
      <c r="L573" s="54"/>
      <c r="M573" s="54"/>
      <c r="N573" s="54"/>
      <c r="O573" s="54"/>
      <c r="P573" s="54"/>
      <c r="Q573" s="54"/>
    </row>
    <row r="574" spans="5:17" ht="15.75" customHeight="1" x14ac:dyDescent="0.25">
      <c r="E574" s="60"/>
      <c r="F574" s="54"/>
      <c r="G574" s="54"/>
      <c r="H574" s="54"/>
      <c r="I574" s="54"/>
      <c r="J574" s="54"/>
      <c r="K574" s="54"/>
      <c r="L574" s="54"/>
      <c r="M574" s="54"/>
      <c r="N574" s="54"/>
      <c r="O574" s="54"/>
      <c r="P574" s="54"/>
      <c r="Q574" s="54"/>
    </row>
    <row r="575" spans="5:17" ht="15.75" customHeight="1" x14ac:dyDescent="0.25">
      <c r="E575" s="60"/>
      <c r="F575" s="54"/>
      <c r="G575" s="54"/>
      <c r="H575" s="54"/>
      <c r="I575" s="54"/>
      <c r="J575" s="54"/>
      <c r="K575" s="54"/>
      <c r="L575" s="54"/>
      <c r="M575" s="54"/>
      <c r="N575" s="54"/>
      <c r="O575" s="54"/>
      <c r="P575" s="54"/>
      <c r="Q575" s="54"/>
    </row>
    <row r="576" spans="5:17" ht="15.75" customHeight="1" x14ac:dyDescent="0.25">
      <c r="E576" s="60"/>
      <c r="F576" s="54"/>
      <c r="G576" s="54"/>
      <c r="H576" s="54"/>
      <c r="I576" s="54"/>
      <c r="J576" s="54"/>
      <c r="K576" s="54"/>
      <c r="L576" s="54"/>
      <c r="M576" s="54"/>
      <c r="N576" s="54"/>
      <c r="O576" s="54"/>
      <c r="P576" s="54"/>
      <c r="Q576" s="54"/>
    </row>
    <row r="577" spans="5:17" ht="15.75" customHeight="1" x14ac:dyDescent="0.25">
      <c r="E577" s="60"/>
      <c r="F577" s="54"/>
      <c r="G577" s="54"/>
      <c r="H577" s="54"/>
      <c r="I577" s="54"/>
      <c r="J577" s="54"/>
      <c r="K577" s="54"/>
      <c r="L577" s="54"/>
      <c r="M577" s="54"/>
      <c r="N577" s="54"/>
      <c r="O577" s="54"/>
      <c r="P577" s="54"/>
      <c r="Q577" s="54"/>
    </row>
    <row r="578" spans="5:17" ht="15.75" customHeight="1" x14ac:dyDescent="0.25">
      <c r="E578" s="60"/>
      <c r="F578" s="54"/>
      <c r="G578" s="54"/>
      <c r="H578" s="54"/>
      <c r="I578" s="54"/>
      <c r="J578" s="54"/>
      <c r="K578" s="54"/>
      <c r="L578" s="54"/>
      <c r="M578" s="54"/>
      <c r="N578" s="54"/>
      <c r="O578" s="54"/>
      <c r="P578" s="54"/>
      <c r="Q578" s="54"/>
    </row>
    <row r="579" spans="5:17" ht="15.75" customHeight="1" x14ac:dyDescent="0.25">
      <c r="E579" s="60"/>
      <c r="F579" s="54"/>
      <c r="G579" s="54"/>
      <c r="H579" s="54"/>
      <c r="I579" s="54"/>
      <c r="J579" s="54"/>
      <c r="K579" s="54"/>
      <c r="L579" s="54"/>
      <c r="M579" s="54"/>
      <c r="N579" s="54"/>
      <c r="O579" s="54"/>
      <c r="P579" s="54"/>
      <c r="Q579" s="54"/>
    </row>
    <row r="580" spans="5:17" ht="15.75" customHeight="1" x14ac:dyDescent="0.25">
      <c r="E580" s="60"/>
      <c r="F580" s="54"/>
      <c r="G580" s="54"/>
      <c r="H580" s="54"/>
      <c r="I580" s="54"/>
      <c r="J580" s="54"/>
      <c r="K580" s="54"/>
      <c r="L580" s="54"/>
      <c r="M580" s="54"/>
      <c r="N580" s="54"/>
      <c r="O580" s="54"/>
      <c r="P580" s="54"/>
      <c r="Q580" s="54"/>
    </row>
    <row r="581" spans="5:17" ht="15.75" customHeight="1" x14ac:dyDescent="0.25">
      <c r="E581" s="60"/>
      <c r="F581" s="54"/>
      <c r="G581" s="54"/>
      <c r="H581" s="54"/>
      <c r="I581" s="54"/>
      <c r="J581" s="54"/>
      <c r="K581" s="54"/>
      <c r="L581" s="54"/>
      <c r="M581" s="54"/>
      <c r="N581" s="54"/>
      <c r="O581" s="54"/>
      <c r="P581" s="54"/>
      <c r="Q581" s="54"/>
    </row>
    <row r="582" spans="5:17" ht="15.75" customHeight="1" x14ac:dyDescent="0.25">
      <c r="E582" s="60"/>
      <c r="F582" s="54"/>
      <c r="G582" s="54"/>
      <c r="H582" s="54"/>
      <c r="I582" s="54"/>
      <c r="J582" s="54"/>
      <c r="K582" s="54"/>
      <c r="L582" s="54"/>
      <c r="M582" s="54"/>
      <c r="N582" s="54"/>
      <c r="O582" s="54"/>
      <c r="P582" s="54"/>
      <c r="Q582" s="54"/>
    </row>
    <row r="583" spans="5:17" ht="15.75" customHeight="1" x14ac:dyDescent="0.25">
      <c r="E583" s="60"/>
      <c r="F583" s="54"/>
      <c r="G583" s="54"/>
      <c r="H583" s="54"/>
      <c r="I583" s="54"/>
      <c r="J583" s="54"/>
      <c r="K583" s="54"/>
      <c r="L583" s="54"/>
      <c r="M583" s="54"/>
      <c r="N583" s="54"/>
      <c r="O583" s="54"/>
      <c r="P583" s="54"/>
      <c r="Q583" s="54"/>
    </row>
    <row r="584" spans="5:17" ht="15.75" customHeight="1" x14ac:dyDescent="0.25">
      <c r="E584" s="60"/>
      <c r="F584" s="54"/>
      <c r="G584" s="54"/>
      <c r="H584" s="54"/>
      <c r="I584" s="54"/>
      <c r="J584" s="54"/>
      <c r="K584" s="54"/>
      <c r="L584" s="54"/>
      <c r="M584" s="54"/>
      <c r="N584" s="54"/>
      <c r="O584" s="54"/>
      <c r="P584" s="54"/>
      <c r="Q584" s="54"/>
    </row>
    <row r="585" spans="5:17" ht="15.75" customHeight="1" x14ac:dyDescent="0.25">
      <c r="E585" s="60"/>
      <c r="F585" s="54"/>
      <c r="G585" s="54"/>
      <c r="H585" s="54"/>
      <c r="I585" s="54"/>
      <c r="J585" s="54"/>
      <c r="K585" s="54"/>
      <c r="L585" s="54"/>
      <c r="M585" s="54"/>
      <c r="N585" s="54"/>
      <c r="O585" s="54"/>
      <c r="P585" s="54"/>
      <c r="Q585" s="54"/>
    </row>
    <row r="586" spans="5:17" ht="15.75" customHeight="1" x14ac:dyDescent="0.25">
      <c r="E586" s="60"/>
      <c r="F586" s="54"/>
      <c r="G586" s="54"/>
      <c r="H586" s="54"/>
      <c r="I586" s="54"/>
      <c r="J586" s="54"/>
      <c r="K586" s="54"/>
      <c r="L586" s="54"/>
      <c r="M586" s="54"/>
      <c r="N586" s="54"/>
      <c r="O586" s="54"/>
      <c r="P586" s="54"/>
      <c r="Q586" s="54"/>
    </row>
    <row r="587" spans="5:17" ht="15.75" customHeight="1" x14ac:dyDescent="0.25">
      <c r="E587" s="60"/>
      <c r="F587" s="54"/>
      <c r="G587" s="54"/>
      <c r="H587" s="54"/>
      <c r="I587" s="54"/>
      <c r="J587" s="54"/>
      <c r="K587" s="54"/>
      <c r="L587" s="54"/>
      <c r="M587" s="54"/>
      <c r="N587" s="54"/>
      <c r="O587" s="54"/>
      <c r="P587" s="54"/>
      <c r="Q587" s="54"/>
    </row>
    <row r="588" spans="5:17" ht="15.75" customHeight="1" x14ac:dyDescent="0.25">
      <c r="E588" s="60"/>
      <c r="F588" s="54"/>
      <c r="G588" s="54"/>
      <c r="H588" s="54"/>
      <c r="I588" s="54"/>
      <c r="J588" s="54"/>
      <c r="K588" s="54"/>
      <c r="L588" s="54"/>
      <c r="M588" s="54"/>
      <c r="N588" s="54"/>
      <c r="O588" s="54"/>
      <c r="P588" s="54"/>
      <c r="Q588" s="54"/>
    </row>
    <row r="589" spans="5:17" ht="15.75" customHeight="1" x14ac:dyDescent="0.25">
      <c r="E589" s="60"/>
      <c r="F589" s="54"/>
      <c r="G589" s="54"/>
      <c r="H589" s="54"/>
      <c r="I589" s="54"/>
      <c r="J589" s="54"/>
      <c r="K589" s="54"/>
      <c r="L589" s="54"/>
      <c r="M589" s="54"/>
      <c r="N589" s="54"/>
      <c r="O589" s="54"/>
      <c r="P589" s="54"/>
      <c r="Q589" s="54"/>
    </row>
    <row r="590" spans="5:17" ht="15.75" customHeight="1" x14ac:dyDescent="0.25">
      <c r="E590" s="60"/>
      <c r="F590" s="54"/>
      <c r="G590" s="54"/>
      <c r="H590" s="54"/>
      <c r="I590" s="54"/>
      <c r="J590" s="54"/>
      <c r="K590" s="54"/>
      <c r="L590" s="54"/>
      <c r="M590" s="54"/>
      <c r="N590" s="54"/>
      <c r="O590" s="54"/>
      <c r="P590" s="54"/>
      <c r="Q590" s="54"/>
    </row>
    <row r="591" spans="5:17" ht="15.75" customHeight="1" x14ac:dyDescent="0.25">
      <c r="E591" s="60"/>
      <c r="F591" s="54"/>
      <c r="G591" s="54"/>
      <c r="H591" s="54"/>
      <c r="I591" s="54"/>
      <c r="J591" s="54"/>
      <c r="K591" s="54"/>
      <c r="L591" s="54"/>
      <c r="M591" s="54"/>
      <c r="N591" s="54"/>
      <c r="O591" s="54"/>
      <c r="P591" s="54"/>
      <c r="Q591" s="54"/>
    </row>
    <row r="592" spans="5:17" ht="15.75" customHeight="1" x14ac:dyDescent="0.25">
      <c r="E592" s="60"/>
      <c r="F592" s="54"/>
      <c r="G592" s="54"/>
      <c r="H592" s="54"/>
      <c r="I592" s="54"/>
      <c r="J592" s="54"/>
      <c r="K592" s="54"/>
      <c r="L592" s="54"/>
      <c r="M592" s="54"/>
      <c r="N592" s="54"/>
      <c r="O592" s="54"/>
      <c r="P592" s="54"/>
      <c r="Q592" s="54"/>
    </row>
    <row r="593" spans="5:17" ht="15.75" customHeight="1" x14ac:dyDescent="0.25">
      <c r="E593" s="60"/>
      <c r="F593" s="54"/>
      <c r="G593" s="54"/>
      <c r="H593" s="54"/>
      <c r="I593" s="54"/>
      <c r="J593" s="54"/>
      <c r="K593" s="54"/>
      <c r="L593" s="54"/>
      <c r="M593" s="54"/>
      <c r="N593" s="54"/>
      <c r="O593" s="54"/>
      <c r="P593" s="54"/>
      <c r="Q593" s="54"/>
    </row>
    <row r="594" spans="5:17" ht="15.75" customHeight="1" x14ac:dyDescent="0.25">
      <c r="E594" s="60"/>
      <c r="F594" s="54"/>
      <c r="G594" s="54"/>
      <c r="H594" s="54"/>
      <c r="I594" s="54"/>
      <c r="J594" s="54"/>
      <c r="K594" s="54"/>
      <c r="L594" s="54"/>
      <c r="M594" s="54"/>
      <c r="N594" s="54"/>
      <c r="O594" s="54"/>
      <c r="P594" s="54"/>
      <c r="Q594" s="54"/>
    </row>
    <row r="595" spans="5:17" ht="15.75" customHeight="1" x14ac:dyDescent="0.25">
      <c r="E595" s="60"/>
      <c r="F595" s="54"/>
      <c r="G595" s="54"/>
      <c r="H595" s="54"/>
      <c r="I595" s="54"/>
      <c r="J595" s="54"/>
      <c r="K595" s="54"/>
      <c r="L595" s="54"/>
      <c r="M595" s="54"/>
      <c r="N595" s="54"/>
      <c r="O595" s="54"/>
      <c r="P595" s="54"/>
      <c r="Q595" s="54"/>
    </row>
    <row r="596" spans="5:17" ht="15.75" customHeight="1" x14ac:dyDescent="0.25">
      <c r="E596" s="60"/>
      <c r="F596" s="54"/>
      <c r="G596" s="54"/>
      <c r="H596" s="54"/>
      <c r="I596" s="54"/>
      <c r="J596" s="54"/>
      <c r="K596" s="54"/>
      <c r="L596" s="54"/>
      <c r="M596" s="54"/>
      <c r="N596" s="54"/>
      <c r="O596" s="54"/>
      <c r="P596" s="54"/>
      <c r="Q596" s="54"/>
    </row>
    <row r="597" spans="5:17" ht="15.75" customHeight="1" x14ac:dyDescent="0.25">
      <c r="E597" s="60"/>
      <c r="F597" s="54"/>
      <c r="G597" s="54"/>
      <c r="H597" s="54"/>
      <c r="I597" s="54"/>
      <c r="J597" s="54"/>
      <c r="K597" s="54"/>
      <c r="L597" s="54"/>
      <c r="M597" s="54"/>
      <c r="N597" s="54"/>
      <c r="O597" s="54"/>
      <c r="P597" s="54"/>
      <c r="Q597" s="54"/>
    </row>
    <row r="598" spans="5:17" ht="15.75" customHeight="1" x14ac:dyDescent="0.25">
      <c r="E598" s="60"/>
      <c r="F598" s="54"/>
      <c r="G598" s="54"/>
      <c r="H598" s="54"/>
      <c r="I598" s="54"/>
      <c r="J598" s="54"/>
      <c r="K598" s="54"/>
      <c r="L598" s="54"/>
      <c r="M598" s="54"/>
      <c r="N598" s="54"/>
      <c r="O598" s="54"/>
      <c r="P598" s="54"/>
      <c r="Q598" s="54"/>
    </row>
    <row r="599" spans="5:17" ht="15.75" customHeight="1" x14ac:dyDescent="0.25">
      <c r="E599" s="60"/>
      <c r="F599" s="54"/>
      <c r="G599" s="54"/>
      <c r="H599" s="54"/>
      <c r="I599" s="54"/>
      <c r="J599" s="54"/>
      <c r="K599" s="54"/>
      <c r="L599" s="54"/>
      <c r="M599" s="54"/>
      <c r="N599" s="54"/>
      <c r="O599" s="54"/>
      <c r="P599" s="54"/>
      <c r="Q599" s="54"/>
    </row>
    <row r="600" spans="5:17" ht="15.75" customHeight="1" x14ac:dyDescent="0.25">
      <c r="E600" s="60"/>
      <c r="F600" s="54"/>
      <c r="G600" s="54"/>
      <c r="H600" s="54"/>
      <c r="I600" s="54"/>
      <c r="J600" s="54"/>
      <c r="K600" s="54"/>
      <c r="L600" s="54"/>
      <c r="M600" s="54"/>
      <c r="N600" s="54"/>
      <c r="O600" s="54"/>
      <c r="P600" s="54"/>
      <c r="Q600" s="54"/>
    </row>
    <row r="601" spans="5:17" ht="15.75" customHeight="1" x14ac:dyDescent="0.25">
      <c r="E601" s="60"/>
      <c r="F601" s="54"/>
      <c r="G601" s="54"/>
      <c r="H601" s="54"/>
      <c r="I601" s="54"/>
      <c r="J601" s="54"/>
      <c r="K601" s="54"/>
      <c r="L601" s="54"/>
      <c r="M601" s="54"/>
      <c r="N601" s="54"/>
      <c r="O601" s="54"/>
      <c r="P601" s="54"/>
      <c r="Q601" s="54"/>
    </row>
    <row r="602" spans="5:17" ht="15.75" customHeight="1" x14ac:dyDescent="0.25">
      <c r="E602" s="60"/>
      <c r="F602" s="54"/>
      <c r="G602" s="54"/>
      <c r="H602" s="54"/>
      <c r="I602" s="54"/>
      <c r="J602" s="54"/>
      <c r="K602" s="54"/>
      <c r="L602" s="54"/>
      <c r="M602" s="54"/>
      <c r="N602" s="54"/>
      <c r="O602" s="54"/>
      <c r="P602" s="54"/>
      <c r="Q602" s="54"/>
    </row>
    <row r="603" spans="5:17" ht="15.75" customHeight="1" x14ac:dyDescent="0.25">
      <c r="E603" s="60"/>
      <c r="F603" s="54"/>
      <c r="G603" s="54"/>
      <c r="H603" s="54"/>
      <c r="I603" s="54"/>
      <c r="J603" s="54"/>
      <c r="K603" s="54"/>
      <c r="L603" s="54"/>
      <c r="M603" s="54"/>
      <c r="N603" s="54"/>
      <c r="O603" s="54"/>
      <c r="P603" s="54"/>
      <c r="Q603" s="54"/>
    </row>
    <row r="604" spans="5:17" ht="15.75" customHeight="1" x14ac:dyDescent="0.25">
      <c r="E604" s="60"/>
      <c r="F604" s="54"/>
      <c r="G604" s="54"/>
      <c r="H604" s="54"/>
      <c r="I604" s="54"/>
      <c r="J604" s="54"/>
      <c r="K604" s="54"/>
      <c r="L604" s="54"/>
      <c r="M604" s="54"/>
      <c r="N604" s="54"/>
      <c r="O604" s="54"/>
      <c r="P604" s="54"/>
      <c r="Q604" s="54"/>
    </row>
    <row r="605" spans="5:17" ht="15.75" customHeight="1" x14ac:dyDescent="0.25">
      <c r="E605" s="60"/>
      <c r="F605" s="54"/>
      <c r="G605" s="54"/>
      <c r="H605" s="54"/>
      <c r="I605" s="54"/>
      <c r="J605" s="54"/>
      <c r="K605" s="54"/>
      <c r="L605" s="54"/>
      <c r="M605" s="54"/>
      <c r="N605" s="54"/>
      <c r="O605" s="54"/>
      <c r="P605" s="54"/>
      <c r="Q605" s="54"/>
    </row>
    <row r="606" spans="5:17" ht="15.75" customHeight="1" x14ac:dyDescent="0.25">
      <c r="E606" s="60"/>
      <c r="F606" s="54"/>
      <c r="G606" s="54"/>
      <c r="H606" s="54"/>
      <c r="I606" s="54"/>
      <c r="J606" s="54"/>
      <c r="K606" s="54"/>
      <c r="L606" s="54"/>
      <c r="M606" s="54"/>
      <c r="N606" s="54"/>
      <c r="O606" s="54"/>
      <c r="P606" s="54"/>
      <c r="Q606" s="54"/>
    </row>
    <row r="607" spans="5:17" ht="15.75" customHeight="1" x14ac:dyDescent="0.25">
      <c r="E607" s="60"/>
      <c r="F607" s="54"/>
      <c r="G607" s="54"/>
      <c r="H607" s="54"/>
      <c r="I607" s="54"/>
      <c r="J607" s="54"/>
      <c r="K607" s="54"/>
      <c r="L607" s="54"/>
      <c r="M607" s="54"/>
      <c r="N607" s="54"/>
      <c r="O607" s="54"/>
      <c r="P607" s="54"/>
      <c r="Q607" s="54"/>
    </row>
    <row r="608" spans="5:17" ht="15.75" customHeight="1" x14ac:dyDescent="0.25">
      <c r="E608" s="60"/>
      <c r="F608" s="54"/>
      <c r="G608" s="54"/>
      <c r="H608" s="54"/>
      <c r="I608" s="54"/>
      <c r="J608" s="54"/>
      <c r="K608" s="54"/>
      <c r="L608" s="54"/>
      <c r="M608" s="54"/>
      <c r="N608" s="54"/>
      <c r="O608" s="54"/>
      <c r="P608" s="54"/>
      <c r="Q608" s="54"/>
    </row>
    <row r="609" spans="5:17" ht="15.75" customHeight="1" x14ac:dyDescent="0.25">
      <c r="E609" s="60"/>
      <c r="F609" s="54"/>
      <c r="G609" s="54"/>
      <c r="H609" s="54"/>
      <c r="I609" s="54"/>
      <c r="J609" s="54"/>
      <c r="K609" s="54"/>
      <c r="L609" s="54"/>
      <c r="M609" s="54"/>
      <c r="N609" s="54"/>
      <c r="O609" s="54"/>
      <c r="P609" s="54"/>
      <c r="Q609" s="54"/>
    </row>
    <row r="610" spans="5:17" ht="15.75" customHeight="1" x14ac:dyDescent="0.25">
      <c r="E610" s="60"/>
      <c r="F610" s="54"/>
      <c r="G610" s="54"/>
      <c r="H610" s="54"/>
      <c r="I610" s="54"/>
      <c r="J610" s="54"/>
      <c r="K610" s="54"/>
      <c r="L610" s="54"/>
      <c r="M610" s="54"/>
      <c r="N610" s="54"/>
      <c r="O610" s="54"/>
      <c r="P610" s="54"/>
      <c r="Q610" s="54"/>
    </row>
    <row r="611" spans="5:17" ht="15.75" customHeight="1" x14ac:dyDescent="0.25">
      <c r="E611" s="60"/>
      <c r="F611" s="54"/>
      <c r="G611" s="54"/>
      <c r="H611" s="54"/>
      <c r="I611" s="54"/>
      <c r="J611" s="54"/>
      <c r="K611" s="54"/>
      <c r="L611" s="54"/>
      <c r="M611" s="54"/>
      <c r="N611" s="54"/>
      <c r="O611" s="54"/>
      <c r="P611" s="54"/>
      <c r="Q611" s="54"/>
    </row>
    <row r="612" spans="5:17" ht="15.75" customHeight="1" x14ac:dyDescent="0.25">
      <c r="E612" s="60"/>
      <c r="F612" s="54"/>
      <c r="G612" s="54"/>
      <c r="H612" s="54"/>
      <c r="I612" s="54"/>
      <c r="J612" s="54"/>
      <c r="K612" s="54"/>
      <c r="L612" s="54"/>
      <c r="M612" s="54"/>
      <c r="N612" s="54"/>
      <c r="O612" s="54"/>
      <c r="P612" s="54"/>
      <c r="Q612" s="54"/>
    </row>
    <row r="613" spans="5:17" ht="15.75" customHeight="1" x14ac:dyDescent="0.25">
      <c r="E613" s="60"/>
      <c r="F613" s="54"/>
      <c r="G613" s="54"/>
      <c r="H613" s="54"/>
      <c r="I613" s="54"/>
      <c r="J613" s="54"/>
      <c r="K613" s="54"/>
      <c r="L613" s="54"/>
      <c r="M613" s="54"/>
      <c r="N613" s="54"/>
      <c r="O613" s="54"/>
      <c r="P613" s="54"/>
      <c r="Q613" s="54"/>
    </row>
    <row r="614" spans="5:17" ht="15.75" customHeight="1" x14ac:dyDescent="0.25">
      <c r="E614" s="60"/>
      <c r="F614" s="54"/>
      <c r="G614" s="54"/>
      <c r="H614" s="54"/>
      <c r="I614" s="54"/>
      <c r="J614" s="54"/>
      <c r="K614" s="54"/>
      <c r="L614" s="54"/>
      <c r="M614" s="54"/>
      <c r="N614" s="54"/>
      <c r="O614" s="54"/>
      <c r="P614" s="54"/>
      <c r="Q614" s="54"/>
    </row>
    <row r="615" spans="5:17" ht="15.75" customHeight="1" x14ac:dyDescent="0.25">
      <c r="E615" s="60"/>
      <c r="F615" s="54"/>
      <c r="G615" s="54"/>
      <c r="H615" s="54"/>
      <c r="I615" s="54"/>
      <c r="J615" s="54"/>
      <c r="K615" s="54"/>
      <c r="L615" s="54"/>
      <c r="M615" s="54"/>
      <c r="N615" s="54"/>
      <c r="O615" s="54"/>
      <c r="P615" s="54"/>
      <c r="Q615" s="54"/>
    </row>
    <row r="616" spans="5:17" ht="15.75" customHeight="1" x14ac:dyDescent="0.25">
      <c r="E616" s="60"/>
      <c r="F616" s="54"/>
      <c r="G616" s="54"/>
      <c r="H616" s="54"/>
      <c r="I616" s="54"/>
      <c r="J616" s="54"/>
      <c r="K616" s="54"/>
      <c r="L616" s="54"/>
      <c r="M616" s="54"/>
      <c r="N616" s="54"/>
      <c r="O616" s="54"/>
      <c r="P616" s="54"/>
      <c r="Q616" s="54"/>
    </row>
    <row r="617" spans="5:17" ht="15.75" customHeight="1" x14ac:dyDescent="0.25">
      <c r="E617" s="60"/>
      <c r="F617" s="54"/>
      <c r="G617" s="54"/>
      <c r="H617" s="54"/>
      <c r="I617" s="54"/>
      <c r="J617" s="54"/>
      <c r="K617" s="54"/>
      <c r="L617" s="54"/>
      <c r="M617" s="54"/>
      <c r="N617" s="54"/>
      <c r="O617" s="54"/>
      <c r="P617" s="54"/>
      <c r="Q617" s="54"/>
    </row>
    <row r="618" spans="5:17" ht="15.75" customHeight="1" x14ac:dyDescent="0.25">
      <c r="E618" s="60"/>
      <c r="F618" s="54"/>
      <c r="G618" s="54"/>
      <c r="H618" s="54"/>
      <c r="I618" s="54"/>
      <c r="J618" s="54"/>
      <c r="K618" s="54"/>
      <c r="L618" s="54"/>
      <c r="M618" s="54"/>
      <c r="N618" s="54"/>
      <c r="O618" s="54"/>
      <c r="P618" s="54"/>
      <c r="Q618" s="54"/>
    </row>
    <row r="619" spans="5:17" ht="15.75" customHeight="1" x14ac:dyDescent="0.25">
      <c r="E619" s="60"/>
      <c r="F619" s="54"/>
      <c r="G619" s="54"/>
      <c r="H619" s="54"/>
      <c r="I619" s="54"/>
      <c r="J619" s="54"/>
      <c r="K619" s="54"/>
      <c r="L619" s="54"/>
      <c r="M619" s="54"/>
      <c r="N619" s="54"/>
      <c r="O619" s="54"/>
      <c r="P619" s="54"/>
      <c r="Q619" s="54"/>
    </row>
    <row r="620" spans="5:17" ht="15.75" customHeight="1" x14ac:dyDescent="0.25">
      <c r="E620" s="60"/>
      <c r="F620" s="54"/>
      <c r="G620" s="54"/>
      <c r="H620" s="54"/>
      <c r="I620" s="54"/>
      <c r="J620" s="54"/>
      <c r="K620" s="54"/>
      <c r="L620" s="54"/>
      <c r="M620" s="54"/>
      <c r="N620" s="54"/>
      <c r="O620" s="54"/>
      <c r="P620" s="54"/>
      <c r="Q620" s="54"/>
    </row>
    <row r="621" spans="5:17" ht="15.75" customHeight="1" x14ac:dyDescent="0.25">
      <c r="E621" s="60"/>
      <c r="F621" s="54"/>
      <c r="G621" s="54"/>
      <c r="H621" s="54"/>
      <c r="I621" s="54"/>
      <c r="J621" s="54"/>
      <c r="K621" s="54"/>
      <c r="L621" s="54"/>
      <c r="M621" s="54"/>
      <c r="N621" s="54"/>
      <c r="O621" s="54"/>
      <c r="P621" s="54"/>
      <c r="Q621" s="54"/>
    </row>
    <row r="622" spans="5:17" ht="15.75" customHeight="1" x14ac:dyDescent="0.25">
      <c r="E622" s="60"/>
      <c r="F622" s="54"/>
      <c r="G622" s="54"/>
      <c r="H622" s="54"/>
      <c r="I622" s="54"/>
      <c r="J622" s="54"/>
      <c r="K622" s="54"/>
      <c r="L622" s="54"/>
      <c r="M622" s="54"/>
      <c r="N622" s="54"/>
      <c r="O622" s="54"/>
      <c r="P622" s="54"/>
      <c r="Q622" s="54"/>
    </row>
    <row r="623" spans="5:17" ht="15.75" customHeight="1" x14ac:dyDescent="0.25">
      <c r="E623" s="60"/>
      <c r="F623" s="54"/>
      <c r="G623" s="54"/>
      <c r="H623" s="54"/>
      <c r="I623" s="54"/>
      <c r="J623" s="54"/>
      <c r="K623" s="54"/>
      <c r="L623" s="54"/>
      <c r="M623" s="54"/>
      <c r="N623" s="54"/>
      <c r="O623" s="54"/>
      <c r="P623" s="54"/>
      <c r="Q623" s="54"/>
    </row>
    <row r="624" spans="5:17" ht="15.75" customHeight="1" x14ac:dyDescent="0.25">
      <c r="E624" s="60"/>
      <c r="F624" s="54"/>
      <c r="G624" s="54"/>
      <c r="H624" s="54"/>
      <c r="I624" s="54"/>
      <c r="J624" s="54"/>
      <c r="K624" s="54"/>
      <c r="L624" s="54"/>
      <c r="M624" s="54"/>
      <c r="N624" s="54"/>
      <c r="O624" s="54"/>
      <c r="P624" s="54"/>
      <c r="Q624" s="54"/>
    </row>
    <row r="625" spans="5:17" ht="15.75" customHeight="1" x14ac:dyDescent="0.25">
      <c r="E625" s="60"/>
      <c r="F625" s="54"/>
      <c r="G625" s="54"/>
      <c r="H625" s="54"/>
      <c r="I625" s="54"/>
      <c r="J625" s="54"/>
      <c r="K625" s="54"/>
      <c r="L625" s="54"/>
      <c r="M625" s="54"/>
      <c r="N625" s="54"/>
      <c r="O625" s="54"/>
      <c r="P625" s="54"/>
      <c r="Q625" s="54"/>
    </row>
    <row r="626" spans="5:17" ht="15.75" customHeight="1" x14ac:dyDescent="0.25">
      <c r="E626" s="60"/>
      <c r="F626" s="54"/>
      <c r="G626" s="54"/>
      <c r="H626" s="54"/>
      <c r="I626" s="54"/>
      <c r="J626" s="54"/>
      <c r="K626" s="54"/>
      <c r="L626" s="54"/>
      <c r="M626" s="54"/>
      <c r="N626" s="54"/>
      <c r="O626" s="54"/>
      <c r="P626" s="54"/>
      <c r="Q626" s="54"/>
    </row>
    <row r="627" spans="5:17" ht="15.75" customHeight="1" x14ac:dyDescent="0.25">
      <c r="E627" s="60"/>
      <c r="F627" s="54"/>
      <c r="G627" s="54"/>
      <c r="H627" s="54"/>
      <c r="I627" s="54"/>
      <c r="J627" s="54"/>
      <c r="K627" s="54"/>
      <c r="L627" s="54"/>
      <c r="M627" s="54"/>
      <c r="N627" s="54"/>
      <c r="O627" s="54"/>
      <c r="P627" s="54"/>
      <c r="Q627" s="54"/>
    </row>
    <row r="628" spans="5:17" ht="15.75" customHeight="1" x14ac:dyDescent="0.25">
      <c r="E628" s="60"/>
      <c r="F628" s="54"/>
      <c r="G628" s="54"/>
      <c r="H628" s="54"/>
      <c r="I628" s="54"/>
      <c r="J628" s="54"/>
      <c r="K628" s="54"/>
      <c r="L628" s="54"/>
      <c r="M628" s="54"/>
      <c r="N628" s="54"/>
      <c r="O628" s="54"/>
      <c r="P628" s="54"/>
      <c r="Q628" s="54"/>
    </row>
    <row r="629" spans="5:17" ht="15.75" customHeight="1" x14ac:dyDescent="0.25">
      <c r="E629" s="60"/>
      <c r="F629" s="54"/>
      <c r="G629" s="54"/>
      <c r="H629" s="54"/>
      <c r="I629" s="54"/>
      <c r="J629" s="54"/>
      <c r="K629" s="54"/>
      <c r="L629" s="54"/>
      <c r="M629" s="54"/>
      <c r="N629" s="54"/>
      <c r="O629" s="54"/>
      <c r="P629" s="54"/>
      <c r="Q629" s="54"/>
    </row>
    <row r="630" spans="5:17" ht="15.75" customHeight="1" x14ac:dyDescent="0.25">
      <c r="E630" s="60"/>
      <c r="F630" s="54"/>
      <c r="G630" s="54"/>
      <c r="H630" s="54"/>
      <c r="I630" s="54"/>
      <c r="J630" s="54"/>
      <c r="K630" s="54"/>
      <c r="L630" s="54"/>
      <c r="M630" s="54"/>
      <c r="N630" s="54"/>
      <c r="O630" s="54"/>
      <c r="P630" s="54"/>
      <c r="Q630" s="54"/>
    </row>
    <row r="631" spans="5:17" ht="15.75" customHeight="1" x14ac:dyDescent="0.25">
      <c r="E631" s="60"/>
      <c r="F631" s="54"/>
      <c r="G631" s="54"/>
      <c r="H631" s="54"/>
      <c r="I631" s="54"/>
      <c r="J631" s="54"/>
      <c r="K631" s="54"/>
      <c r="L631" s="54"/>
      <c r="M631" s="54"/>
      <c r="N631" s="54"/>
      <c r="O631" s="54"/>
      <c r="P631" s="54"/>
      <c r="Q631" s="54"/>
    </row>
    <row r="632" spans="5:17" ht="15.75" customHeight="1" x14ac:dyDescent="0.25">
      <c r="E632" s="60"/>
      <c r="F632" s="54"/>
      <c r="G632" s="54"/>
      <c r="H632" s="54"/>
      <c r="I632" s="54"/>
      <c r="J632" s="54"/>
      <c r="K632" s="54"/>
      <c r="L632" s="54"/>
      <c r="M632" s="54"/>
      <c r="N632" s="54"/>
      <c r="O632" s="54"/>
      <c r="P632" s="54"/>
      <c r="Q632" s="54"/>
    </row>
    <row r="633" spans="5:17" ht="15.75" customHeight="1" x14ac:dyDescent="0.25">
      <c r="E633" s="60"/>
      <c r="F633" s="54"/>
      <c r="G633" s="54"/>
      <c r="H633" s="54"/>
      <c r="I633" s="54"/>
      <c r="J633" s="54"/>
      <c r="K633" s="54"/>
      <c r="L633" s="54"/>
      <c r="M633" s="54"/>
      <c r="N633" s="54"/>
      <c r="O633" s="54"/>
      <c r="P633" s="54"/>
      <c r="Q633" s="54"/>
    </row>
    <row r="634" spans="5:17" ht="15.75" customHeight="1" x14ac:dyDescent="0.25">
      <c r="E634" s="60"/>
      <c r="F634" s="54"/>
      <c r="G634" s="54"/>
      <c r="H634" s="54"/>
      <c r="I634" s="54"/>
      <c r="J634" s="54"/>
      <c r="K634" s="54"/>
      <c r="L634" s="54"/>
      <c r="M634" s="54"/>
      <c r="N634" s="54"/>
      <c r="O634" s="54"/>
      <c r="P634" s="54"/>
      <c r="Q634" s="54"/>
    </row>
    <row r="635" spans="5:17" ht="15.75" customHeight="1" x14ac:dyDescent="0.25">
      <c r="E635" s="60"/>
      <c r="F635" s="54"/>
      <c r="G635" s="54"/>
      <c r="H635" s="54"/>
      <c r="I635" s="54"/>
      <c r="J635" s="54"/>
      <c r="K635" s="54"/>
      <c r="L635" s="54"/>
      <c r="M635" s="54"/>
      <c r="N635" s="54"/>
      <c r="O635" s="54"/>
      <c r="P635" s="54"/>
      <c r="Q635" s="54"/>
    </row>
    <row r="636" spans="5:17" ht="15.75" customHeight="1" x14ac:dyDescent="0.25">
      <c r="E636" s="60"/>
      <c r="F636" s="54"/>
      <c r="G636" s="54"/>
      <c r="H636" s="54"/>
      <c r="I636" s="54"/>
      <c r="J636" s="54"/>
      <c r="K636" s="54"/>
      <c r="L636" s="54"/>
      <c r="M636" s="54"/>
      <c r="N636" s="54"/>
      <c r="O636" s="54"/>
      <c r="P636" s="54"/>
      <c r="Q636" s="54"/>
    </row>
    <row r="637" spans="5:17" ht="15.75" customHeight="1" x14ac:dyDescent="0.25">
      <c r="E637" s="60"/>
      <c r="F637" s="54"/>
      <c r="G637" s="54"/>
      <c r="H637" s="54"/>
      <c r="I637" s="54"/>
      <c r="J637" s="54"/>
      <c r="K637" s="54"/>
      <c r="L637" s="54"/>
      <c r="M637" s="54"/>
      <c r="N637" s="54"/>
      <c r="O637" s="54"/>
      <c r="P637" s="54"/>
      <c r="Q637" s="54"/>
    </row>
    <row r="638" spans="5:17" ht="15.75" customHeight="1" x14ac:dyDescent="0.25">
      <c r="E638" s="60"/>
      <c r="F638" s="54"/>
      <c r="G638" s="54"/>
      <c r="H638" s="54"/>
      <c r="I638" s="54"/>
      <c r="J638" s="54"/>
      <c r="K638" s="54"/>
      <c r="L638" s="54"/>
      <c r="M638" s="54"/>
      <c r="N638" s="54"/>
      <c r="O638" s="54"/>
      <c r="P638" s="54"/>
      <c r="Q638" s="54"/>
    </row>
    <row r="639" spans="5:17" ht="15.75" customHeight="1" x14ac:dyDescent="0.25">
      <c r="E639" s="60"/>
      <c r="F639" s="54"/>
      <c r="G639" s="54"/>
      <c r="H639" s="54"/>
      <c r="I639" s="54"/>
      <c r="J639" s="54"/>
      <c r="K639" s="54"/>
      <c r="L639" s="54"/>
      <c r="M639" s="54"/>
      <c r="N639" s="54"/>
      <c r="O639" s="54"/>
      <c r="P639" s="54"/>
      <c r="Q639" s="54"/>
    </row>
    <row r="640" spans="5:17" ht="15.75" customHeight="1" x14ac:dyDescent="0.25">
      <c r="E640" s="60"/>
      <c r="F640" s="54"/>
      <c r="G640" s="54"/>
      <c r="H640" s="54"/>
      <c r="I640" s="54"/>
      <c r="J640" s="54"/>
      <c r="K640" s="54"/>
      <c r="L640" s="54"/>
      <c r="M640" s="54"/>
      <c r="N640" s="54"/>
      <c r="O640" s="54"/>
      <c r="P640" s="54"/>
      <c r="Q640" s="54"/>
    </row>
    <row r="641" spans="5:17" ht="15.75" customHeight="1" x14ac:dyDescent="0.25">
      <c r="E641" s="60"/>
      <c r="F641" s="54"/>
      <c r="G641" s="54"/>
      <c r="H641" s="54"/>
      <c r="I641" s="54"/>
      <c r="J641" s="54"/>
      <c r="K641" s="54"/>
      <c r="L641" s="54"/>
      <c r="M641" s="54"/>
      <c r="N641" s="54"/>
      <c r="O641" s="54"/>
      <c r="P641" s="54"/>
      <c r="Q641" s="54"/>
    </row>
    <row r="642" spans="5:17" ht="15.75" customHeight="1" x14ac:dyDescent="0.25">
      <c r="E642" s="60"/>
      <c r="F642" s="54"/>
      <c r="G642" s="54"/>
      <c r="H642" s="54"/>
      <c r="I642" s="54"/>
      <c r="J642" s="54"/>
      <c r="K642" s="54"/>
      <c r="L642" s="54"/>
      <c r="M642" s="54"/>
      <c r="N642" s="54"/>
      <c r="O642" s="54"/>
      <c r="P642" s="54"/>
      <c r="Q642" s="54"/>
    </row>
    <row r="643" spans="5:17" ht="15.75" customHeight="1" x14ac:dyDescent="0.25">
      <c r="E643" s="60"/>
      <c r="F643" s="54"/>
      <c r="G643" s="54"/>
      <c r="H643" s="54"/>
      <c r="I643" s="54"/>
      <c r="J643" s="54"/>
      <c r="K643" s="54"/>
      <c r="L643" s="54"/>
      <c r="M643" s="54"/>
      <c r="N643" s="54"/>
      <c r="O643" s="54"/>
      <c r="P643" s="54"/>
      <c r="Q643" s="54"/>
    </row>
    <row r="644" spans="5:17" ht="15.75" customHeight="1" x14ac:dyDescent="0.25">
      <c r="E644" s="60"/>
      <c r="F644" s="54"/>
      <c r="G644" s="54"/>
      <c r="H644" s="54"/>
      <c r="I644" s="54"/>
      <c r="J644" s="54"/>
      <c r="K644" s="54"/>
      <c r="L644" s="54"/>
      <c r="M644" s="54"/>
      <c r="N644" s="54"/>
      <c r="O644" s="54"/>
      <c r="P644" s="54"/>
      <c r="Q644" s="54"/>
    </row>
    <row r="645" spans="5:17" ht="15.75" customHeight="1" x14ac:dyDescent="0.25">
      <c r="E645" s="60"/>
      <c r="F645" s="54"/>
      <c r="G645" s="54"/>
      <c r="H645" s="54"/>
      <c r="I645" s="54"/>
      <c r="J645" s="54"/>
      <c r="K645" s="54"/>
      <c r="L645" s="54"/>
      <c r="M645" s="54"/>
      <c r="N645" s="54"/>
      <c r="O645" s="54"/>
      <c r="P645" s="54"/>
      <c r="Q645" s="54"/>
    </row>
    <row r="646" spans="5:17" ht="15.75" customHeight="1" x14ac:dyDescent="0.25">
      <c r="E646" s="60"/>
      <c r="F646" s="54"/>
      <c r="G646" s="54"/>
      <c r="H646" s="54"/>
      <c r="I646" s="54"/>
      <c r="J646" s="54"/>
      <c r="K646" s="54"/>
      <c r="L646" s="54"/>
      <c r="M646" s="54"/>
      <c r="N646" s="54"/>
      <c r="O646" s="54"/>
      <c r="P646" s="54"/>
      <c r="Q646" s="54"/>
    </row>
    <row r="647" spans="5:17" ht="15.75" customHeight="1" x14ac:dyDescent="0.25">
      <c r="E647" s="60"/>
      <c r="F647" s="54"/>
      <c r="G647" s="54"/>
      <c r="H647" s="54"/>
      <c r="I647" s="54"/>
      <c r="J647" s="54"/>
      <c r="K647" s="54"/>
      <c r="L647" s="54"/>
      <c r="M647" s="54"/>
      <c r="N647" s="54"/>
      <c r="O647" s="54"/>
      <c r="P647" s="54"/>
      <c r="Q647" s="54"/>
    </row>
    <row r="648" spans="5:17" ht="15.75" customHeight="1" x14ac:dyDescent="0.25">
      <c r="E648" s="60"/>
      <c r="F648" s="54"/>
      <c r="G648" s="54"/>
      <c r="H648" s="54"/>
      <c r="I648" s="54"/>
      <c r="J648" s="54"/>
      <c r="K648" s="54"/>
      <c r="L648" s="54"/>
      <c r="M648" s="54"/>
      <c r="N648" s="54"/>
      <c r="O648" s="54"/>
      <c r="P648" s="54"/>
      <c r="Q648" s="54"/>
    </row>
    <row r="649" spans="5:17" ht="15.75" customHeight="1" x14ac:dyDescent="0.25">
      <c r="E649" s="60"/>
      <c r="F649" s="54"/>
      <c r="G649" s="54"/>
      <c r="H649" s="54"/>
      <c r="I649" s="54"/>
      <c r="J649" s="54"/>
      <c r="K649" s="54"/>
      <c r="L649" s="54"/>
      <c r="M649" s="54"/>
      <c r="N649" s="54"/>
      <c r="O649" s="54"/>
      <c r="P649" s="54"/>
      <c r="Q649" s="54"/>
    </row>
    <row r="650" spans="5:17" ht="15.75" customHeight="1" x14ac:dyDescent="0.25">
      <c r="E650" s="60"/>
      <c r="F650" s="54"/>
      <c r="G650" s="54"/>
      <c r="H650" s="54"/>
      <c r="I650" s="54"/>
      <c r="J650" s="54"/>
      <c r="K650" s="54"/>
      <c r="L650" s="54"/>
      <c r="M650" s="54"/>
      <c r="N650" s="54"/>
      <c r="O650" s="54"/>
      <c r="P650" s="54"/>
      <c r="Q650" s="54"/>
    </row>
    <row r="651" spans="5:17" ht="15.75" customHeight="1" x14ac:dyDescent="0.25">
      <c r="E651" s="60"/>
      <c r="F651" s="54"/>
      <c r="G651" s="54"/>
      <c r="H651" s="54"/>
      <c r="I651" s="54"/>
      <c r="J651" s="54"/>
      <c r="K651" s="54"/>
      <c r="L651" s="54"/>
      <c r="M651" s="54"/>
      <c r="N651" s="54"/>
      <c r="O651" s="54"/>
      <c r="P651" s="54"/>
      <c r="Q651" s="54"/>
    </row>
    <row r="652" spans="5:17" ht="15.75" customHeight="1" x14ac:dyDescent="0.25">
      <c r="E652" s="60"/>
      <c r="F652" s="54"/>
      <c r="G652" s="54"/>
      <c r="H652" s="54"/>
      <c r="I652" s="54"/>
      <c r="J652" s="54"/>
      <c r="K652" s="54"/>
      <c r="L652" s="54"/>
      <c r="M652" s="54"/>
      <c r="N652" s="54"/>
      <c r="O652" s="54"/>
      <c r="P652" s="54"/>
      <c r="Q652" s="54"/>
    </row>
    <row r="653" spans="5:17" ht="15.75" customHeight="1" x14ac:dyDescent="0.25">
      <c r="E653" s="60"/>
      <c r="F653" s="54"/>
      <c r="G653" s="54"/>
      <c r="H653" s="54"/>
      <c r="I653" s="54"/>
      <c r="J653" s="54"/>
      <c r="K653" s="54"/>
      <c r="L653" s="54"/>
      <c r="M653" s="54"/>
      <c r="N653" s="54"/>
      <c r="O653" s="54"/>
      <c r="P653" s="54"/>
      <c r="Q653" s="54"/>
    </row>
    <row r="654" spans="5:17" ht="15.75" customHeight="1" x14ac:dyDescent="0.25">
      <c r="E654" s="60"/>
      <c r="F654" s="54"/>
      <c r="G654" s="54"/>
      <c r="H654" s="54"/>
      <c r="I654" s="54"/>
      <c r="J654" s="54"/>
      <c r="K654" s="54"/>
      <c r="L654" s="54"/>
      <c r="M654" s="54"/>
      <c r="N654" s="54"/>
      <c r="O654" s="54"/>
      <c r="P654" s="54"/>
      <c r="Q654" s="54"/>
    </row>
    <row r="655" spans="5:17" ht="15.75" customHeight="1" x14ac:dyDescent="0.25">
      <c r="E655" s="60"/>
      <c r="F655" s="54"/>
      <c r="G655" s="54"/>
      <c r="H655" s="54"/>
      <c r="I655" s="54"/>
      <c r="J655" s="54"/>
      <c r="K655" s="54"/>
      <c r="L655" s="54"/>
      <c r="M655" s="54"/>
      <c r="N655" s="54"/>
      <c r="O655" s="54"/>
      <c r="P655" s="54"/>
      <c r="Q655" s="54"/>
    </row>
    <row r="656" spans="5:17" ht="15.75" customHeight="1" x14ac:dyDescent="0.25">
      <c r="E656" s="60"/>
      <c r="F656" s="54"/>
      <c r="G656" s="54"/>
      <c r="H656" s="54"/>
      <c r="I656" s="54"/>
      <c r="J656" s="54"/>
      <c r="K656" s="54"/>
      <c r="L656" s="54"/>
      <c r="M656" s="54"/>
      <c r="N656" s="54"/>
      <c r="O656" s="54"/>
      <c r="P656" s="54"/>
      <c r="Q656" s="54"/>
    </row>
    <row r="657" spans="5:17" ht="15.75" customHeight="1" x14ac:dyDescent="0.25">
      <c r="E657" s="60"/>
      <c r="F657" s="54"/>
      <c r="G657" s="54"/>
      <c r="H657" s="54"/>
      <c r="I657" s="54"/>
      <c r="J657" s="54"/>
      <c r="K657" s="54"/>
      <c r="L657" s="54"/>
      <c r="M657" s="54"/>
      <c r="N657" s="54"/>
      <c r="O657" s="54"/>
      <c r="P657" s="54"/>
      <c r="Q657" s="54"/>
    </row>
    <row r="658" spans="5:17" ht="15.75" customHeight="1" x14ac:dyDescent="0.25">
      <c r="E658" s="60"/>
      <c r="F658" s="54"/>
      <c r="G658" s="54"/>
      <c r="H658" s="54"/>
      <c r="I658" s="54"/>
      <c r="J658" s="54"/>
      <c r="K658" s="54"/>
      <c r="L658" s="54"/>
      <c r="M658" s="54"/>
      <c r="N658" s="54"/>
      <c r="O658" s="54"/>
      <c r="P658" s="54"/>
      <c r="Q658" s="54"/>
    </row>
    <row r="659" spans="5:17" ht="15.75" customHeight="1" x14ac:dyDescent="0.25">
      <c r="E659" s="60"/>
      <c r="F659" s="54"/>
      <c r="G659" s="54"/>
      <c r="H659" s="54"/>
      <c r="I659" s="54"/>
      <c r="J659" s="54"/>
      <c r="K659" s="54"/>
      <c r="L659" s="54"/>
      <c r="M659" s="54"/>
      <c r="N659" s="54"/>
      <c r="O659" s="54"/>
      <c r="P659" s="54"/>
      <c r="Q659" s="54"/>
    </row>
    <row r="660" spans="5:17" ht="15.75" customHeight="1" x14ac:dyDescent="0.25">
      <c r="E660" s="60"/>
      <c r="F660" s="54"/>
      <c r="G660" s="54"/>
      <c r="H660" s="54"/>
      <c r="I660" s="54"/>
      <c r="J660" s="54"/>
      <c r="K660" s="54"/>
      <c r="L660" s="54"/>
      <c r="M660" s="54"/>
      <c r="N660" s="54"/>
      <c r="O660" s="54"/>
      <c r="P660" s="54"/>
      <c r="Q660" s="54"/>
    </row>
    <row r="661" spans="5:17" ht="15.75" customHeight="1" x14ac:dyDescent="0.25">
      <c r="E661" s="60"/>
      <c r="F661" s="54"/>
      <c r="G661" s="54"/>
      <c r="H661" s="54"/>
      <c r="I661" s="54"/>
      <c r="J661" s="54"/>
      <c r="K661" s="54"/>
      <c r="L661" s="54"/>
      <c r="M661" s="54"/>
      <c r="N661" s="54"/>
      <c r="O661" s="54"/>
      <c r="P661" s="54"/>
      <c r="Q661" s="54"/>
    </row>
    <row r="662" spans="5:17" ht="15.75" customHeight="1" x14ac:dyDescent="0.25">
      <c r="E662" s="60"/>
      <c r="F662" s="54"/>
      <c r="G662" s="54"/>
      <c r="H662" s="54"/>
      <c r="I662" s="54"/>
      <c r="J662" s="54"/>
      <c r="K662" s="54"/>
      <c r="L662" s="54"/>
      <c r="M662" s="54"/>
      <c r="N662" s="54"/>
      <c r="O662" s="54"/>
      <c r="P662" s="54"/>
      <c r="Q662" s="54"/>
    </row>
    <row r="663" spans="5:17" ht="15.75" customHeight="1" x14ac:dyDescent="0.25">
      <c r="E663" s="60"/>
      <c r="F663" s="54"/>
      <c r="G663" s="54"/>
      <c r="H663" s="54"/>
      <c r="I663" s="54"/>
      <c r="J663" s="54"/>
      <c r="K663" s="54"/>
      <c r="L663" s="54"/>
      <c r="M663" s="54"/>
      <c r="N663" s="54"/>
      <c r="O663" s="54"/>
      <c r="P663" s="54"/>
      <c r="Q663" s="54"/>
    </row>
    <row r="664" spans="5:17" ht="15.75" customHeight="1" x14ac:dyDescent="0.25">
      <c r="E664" s="60"/>
      <c r="F664" s="54"/>
      <c r="G664" s="54"/>
      <c r="H664" s="54"/>
      <c r="I664" s="54"/>
      <c r="J664" s="54"/>
      <c r="K664" s="54"/>
      <c r="L664" s="54"/>
      <c r="M664" s="54"/>
      <c r="N664" s="54"/>
      <c r="O664" s="54"/>
      <c r="P664" s="54"/>
      <c r="Q664" s="54"/>
    </row>
    <row r="665" spans="5:17" ht="15.75" customHeight="1" x14ac:dyDescent="0.25">
      <c r="E665" s="60"/>
      <c r="F665" s="54"/>
      <c r="G665" s="54"/>
      <c r="H665" s="54"/>
      <c r="I665" s="54"/>
      <c r="J665" s="54"/>
      <c r="K665" s="54"/>
      <c r="L665" s="54"/>
      <c r="M665" s="54"/>
      <c r="N665" s="54"/>
      <c r="O665" s="54"/>
      <c r="P665" s="54"/>
      <c r="Q665" s="54"/>
    </row>
    <row r="666" spans="5:17" ht="15.75" customHeight="1" x14ac:dyDescent="0.25">
      <c r="E666" s="60"/>
      <c r="F666" s="54"/>
      <c r="G666" s="54"/>
      <c r="H666" s="54"/>
      <c r="I666" s="54"/>
      <c r="J666" s="54"/>
      <c r="K666" s="54"/>
      <c r="L666" s="54"/>
      <c r="M666" s="54"/>
      <c r="N666" s="54"/>
      <c r="O666" s="54"/>
      <c r="P666" s="54"/>
      <c r="Q666" s="54"/>
    </row>
    <row r="667" spans="5:17" ht="15.75" customHeight="1" x14ac:dyDescent="0.25">
      <c r="E667" s="60"/>
      <c r="F667" s="54"/>
      <c r="G667" s="54"/>
      <c r="H667" s="54"/>
      <c r="I667" s="54"/>
      <c r="J667" s="54"/>
      <c r="K667" s="54"/>
      <c r="L667" s="54"/>
      <c r="M667" s="54"/>
      <c r="N667" s="54"/>
      <c r="O667" s="54"/>
      <c r="P667" s="54"/>
      <c r="Q667" s="54"/>
    </row>
    <row r="668" spans="5:17" ht="15.75" customHeight="1" x14ac:dyDescent="0.25">
      <c r="E668" s="60"/>
      <c r="F668" s="54"/>
      <c r="G668" s="54"/>
      <c r="H668" s="54"/>
      <c r="I668" s="54"/>
      <c r="J668" s="54"/>
      <c r="K668" s="54"/>
      <c r="L668" s="54"/>
      <c r="M668" s="54"/>
      <c r="N668" s="54"/>
      <c r="O668" s="54"/>
      <c r="P668" s="54"/>
      <c r="Q668" s="54"/>
    </row>
    <row r="669" spans="5:17" ht="15.75" customHeight="1" x14ac:dyDescent="0.25">
      <c r="E669" s="60"/>
      <c r="F669" s="54"/>
      <c r="G669" s="54"/>
      <c r="H669" s="54"/>
      <c r="I669" s="54"/>
      <c r="J669" s="54"/>
      <c r="K669" s="54"/>
      <c r="L669" s="54"/>
      <c r="M669" s="54"/>
      <c r="N669" s="54"/>
      <c r="O669" s="54"/>
      <c r="P669" s="54"/>
      <c r="Q669" s="54"/>
    </row>
    <row r="670" spans="5:17" ht="15.75" customHeight="1" x14ac:dyDescent="0.25">
      <c r="E670" s="60"/>
      <c r="F670" s="54"/>
      <c r="G670" s="54"/>
      <c r="H670" s="54"/>
      <c r="I670" s="54"/>
      <c r="J670" s="54"/>
      <c r="K670" s="54"/>
      <c r="L670" s="54"/>
      <c r="M670" s="54"/>
      <c r="N670" s="54"/>
      <c r="O670" s="54"/>
      <c r="P670" s="54"/>
      <c r="Q670" s="54"/>
    </row>
    <row r="671" spans="5:17" ht="15.75" customHeight="1" x14ac:dyDescent="0.25">
      <c r="E671" s="60"/>
      <c r="F671" s="54"/>
      <c r="G671" s="54"/>
      <c r="H671" s="54"/>
      <c r="I671" s="54"/>
      <c r="J671" s="54"/>
      <c r="K671" s="54"/>
      <c r="L671" s="54"/>
      <c r="M671" s="54"/>
      <c r="N671" s="54"/>
      <c r="O671" s="54"/>
      <c r="P671" s="54"/>
      <c r="Q671" s="54"/>
    </row>
    <row r="672" spans="5:17" ht="15.75" customHeight="1" x14ac:dyDescent="0.25">
      <c r="E672" s="60"/>
      <c r="F672" s="54"/>
      <c r="G672" s="54"/>
      <c r="H672" s="54"/>
      <c r="I672" s="54"/>
      <c r="J672" s="54"/>
      <c r="K672" s="54"/>
      <c r="L672" s="54"/>
      <c r="M672" s="54"/>
      <c r="N672" s="54"/>
      <c r="O672" s="54"/>
      <c r="P672" s="54"/>
      <c r="Q672" s="54"/>
    </row>
    <row r="673" spans="5:17" ht="15.75" customHeight="1" x14ac:dyDescent="0.25">
      <c r="E673" s="60"/>
      <c r="F673" s="54"/>
      <c r="G673" s="54"/>
      <c r="H673" s="54"/>
      <c r="I673" s="54"/>
      <c r="J673" s="54"/>
      <c r="K673" s="54"/>
      <c r="L673" s="54"/>
      <c r="M673" s="54"/>
      <c r="N673" s="54"/>
      <c r="O673" s="54"/>
      <c r="P673" s="54"/>
      <c r="Q673" s="54"/>
    </row>
    <row r="674" spans="5:17" ht="15.75" customHeight="1" x14ac:dyDescent="0.25">
      <c r="E674" s="60"/>
      <c r="F674" s="54"/>
      <c r="G674" s="54"/>
      <c r="H674" s="54"/>
      <c r="I674" s="54"/>
      <c r="J674" s="54"/>
      <c r="K674" s="54"/>
      <c r="L674" s="54"/>
      <c r="M674" s="54"/>
      <c r="N674" s="54"/>
      <c r="O674" s="54"/>
      <c r="P674" s="54"/>
      <c r="Q674" s="54"/>
    </row>
    <row r="675" spans="5:17" ht="15.75" customHeight="1" x14ac:dyDescent="0.25">
      <c r="E675" s="60"/>
      <c r="F675" s="54"/>
      <c r="G675" s="54"/>
      <c r="H675" s="54"/>
      <c r="I675" s="54"/>
      <c r="J675" s="54"/>
      <c r="K675" s="54"/>
      <c r="L675" s="54"/>
      <c r="M675" s="54"/>
      <c r="N675" s="54"/>
      <c r="O675" s="54"/>
      <c r="P675" s="54"/>
      <c r="Q675" s="54"/>
    </row>
    <row r="676" spans="5:17" ht="15.75" customHeight="1" x14ac:dyDescent="0.25">
      <c r="E676" s="60"/>
      <c r="F676" s="54"/>
      <c r="G676" s="54"/>
      <c r="H676" s="54"/>
      <c r="I676" s="54"/>
      <c r="J676" s="54"/>
      <c r="K676" s="54"/>
      <c r="L676" s="54"/>
      <c r="M676" s="54"/>
      <c r="N676" s="54"/>
      <c r="O676" s="54"/>
      <c r="P676" s="54"/>
      <c r="Q676" s="54"/>
    </row>
    <row r="677" spans="5:17" ht="15.75" customHeight="1" x14ac:dyDescent="0.25">
      <c r="E677" s="60"/>
      <c r="F677" s="54"/>
      <c r="G677" s="54"/>
      <c r="H677" s="54"/>
      <c r="I677" s="54"/>
      <c r="J677" s="54"/>
      <c r="K677" s="54"/>
      <c r="L677" s="54"/>
      <c r="M677" s="54"/>
      <c r="N677" s="54"/>
      <c r="O677" s="54"/>
      <c r="P677" s="54"/>
      <c r="Q677" s="54"/>
    </row>
    <row r="678" spans="5:17" ht="15.75" customHeight="1" x14ac:dyDescent="0.25">
      <c r="E678" s="60"/>
      <c r="F678" s="54"/>
      <c r="G678" s="54"/>
      <c r="H678" s="54"/>
      <c r="I678" s="54"/>
      <c r="J678" s="54"/>
      <c r="K678" s="54"/>
      <c r="L678" s="54"/>
      <c r="M678" s="54"/>
      <c r="N678" s="54"/>
      <c r="O678" s="54"/>
      <c r="P678" s="54"/>
      <c r="Q678" s="54"/>
    </row>
    <row r="679" spans="5:17" ht="15.75" customHeight="1" x14ac:dyDescent="0.25">
      <c r="E679" s="60"/>
      <c r="F679" s="54"/>
      <c r="G679" s="54"/>
      <c r="H679" s="54"/>
      <c r="I679" s="54"/>
      <c r="J679" s="54"/>
      <c r="K679" s="54"/>
      <c r="L679" s="54"/>
      <c r="M679" s="54"/>
      <c r="N679" s="54"/>
      <c r="O679" s="54"/>
      <c r="P679" s="54"/>
      <c r="Q679" s="54"/>
    </row>
    <row r="680" spans="5:17" ht="15.75" customHeight="1" x14ac:dyDescent="0.25">
      <c r="E680" s="60"/>
      <c r="F680" s="54"/>
      <c r="G680" s="54"/>
      <c r="H680" s="54"/>
      <c r="I680" s="54"/>
      <c r="J680" s="54"/>
      <c r="K680" s="54"/>
      <c r="L680" s="54"/>
      <c r="M680" s="54"/>
      <c r="N680" s="54"/>
      <c r="O680" s="54"/>
      <c r="P680" s="54"/>
      <c r="Q680" s="54"/>
    </row>
    <row r="681" spans="5:17" ht="15.75" customHeight="1" x14ac:dyDescent="0.25">
      <c r="E681" s="60"/>
      <c r="F681" s="54"/>
      <c r="G681" s="54"/>
      <c r="H681" s="54"/>
      <c r="I681" s="54"/>
      <c r="J681" s="54"/>
      <c r="K681" s="54"/>
      <c r="L681" s="54"/>
      <c r="M681" s="54"/>
      <c r="N681" s="54"/>
      <c r="O681" s="54"/>
      <c r="P681" s="54"/>
      <c r="Q681" s="54"/>
    </row>
    <row r="682" spans="5:17" ht="15.75" customHeight="1" x14ac:dyDescent="0.25">
      <c r="E682" s="60"/>
      <c r="F682" s="54"/>
      <c r="G682" s="54"/>
      <c r="H682" s="54"/>
      <c r="I682" s="54"/>
      <c r="J682" s="54"/>
      <c r="K682" s="54"/>
      <c r="L682" s="54"/>
      <c r="M682" s="54"/>
      <c r="N682" s="54"/>
      <c r="O682" s="54"/>
      <c r="P682" s="54"/>
      <c r="Q682" s="54"/>
    </row>
    <row r="683" spans="5:17" ht="15.75" customHeight="1" x14ac:dyDescent="0.25">
      <c r="E683" s="60"/>
      <c r="F683" s="54"/>
      <c r="G683" s="54"/>
      <c r="H683" s="54"/>
      <c r="I683" s="54"/>
      <c r="J683" s="54"/>
      <c r="K683" s="54"/>
      <c r="L683" s="54"/>
      <c r="M683" s="54"/>
      <c r="N683" s="54"/>
      <c r="O683" s="54"/>
      <c r="P683" s="54"/>
      <c r="Q683" s="54"/>
    </row>
    <row r="684" spans="5:17" ht="15.75" customHeight="1" x14ac:dyDescent="0.25">
      <c r="E684" s="60"/>
      <c r="F684" s="54"/>
      <c r="G684" s="54"/>
      <c r="H684" s="54"/>
      <c r="I684" s="54"/>
      <c r="J684" s="54"/>
      <c r="K684" s="54"/>
      <c r="L684" s="54"/>
      <c r="M684" s="54"/>
      <c r="N684" s="54"/>
      <c r="O684" s="54"/>
      <c r="P684" s="54"/>
      <c r="Q684" s="54"/>
    </row>
    <row r="685" spans="5:17" ht="15.75" customHeight="1" x14ac:dyDescent="0.25">
      <c r="E685" s="60"/>
      <c r="F685" s="54"/>
      <c r="G685" s="54"/>
      <c r="H685" s="54"/>
      <c r="I685" s="54"/>
      <c r="J685" s="54"/>
      <c r="K685" s="54"/>
      <c r="L685" s="54"/>
      <c r="M685" s="54"/>
      <c r="N685" s="54"/>
      <c r="O685" s="54"/>
      <c r="P685" s="54"/>
      <c r="Q685" s="54"/>
    </row>
    <row r="686" spans="5:17" ht="15.75" customHeight="1" x14ac:dyDescent="0.25">
      <c r="E686" s="60"/>
      <c r="F686" s="54"/>
      <c r="G686" s="54"/>
      <c r="H686" s="54"/>
      <c r="I686" s="54"/>
      <c r="J686" s="54"/>
      <c r="K686" s="54"/>
      <c r="L686" s="54"/>
      <c r="M686" s="54"/>
      <c r="N686" s="54"/>
      <c r="O686" s="54"/>
      <c r="P686" s="54"/>
      <c r="Q686" s="54"/>
    </row>
    <row r="687" spans="5:17" ht="15.75" customHeight="1" x14ac:dyDescent="0.25">
      <c r="E687" s="60"/>
      <c r="F687" s="54"/>
      <c r="G687" s="54"/>
      <c r="H687" s="54"/>
      <c r="I687" s="54"/>
      <c r="J687" s="54"/>
      <c r="K687" s="54"/>
      <c r="L687" s="54"/>
      <c r="M687" s="54"/>
      <c r="N687" s="54"/>
      <c r="O687" s="54"/>
      <c r="P687" s="54"/>
      <c r="Q687" s="54"/>
    </row>
    <row r="688" spans="5:17" ht="15.75" customHeight="1" x14ac:dyDescent="0.25">
      <c r="E688" s="60"/>
      <c r="F688" s="54"/>
      <c r="G688" s="54"/>
      <c r="H688" s="54"/>
      <c r="I688" s="54"/>
      <c r="J688" s="54"/>
      <c r="K688" s="54"/>
      <c r="L688" s="54"/>
      <c r="M688" s="54"/>
      <c r="N688" s="54"/>
      <c r="O688" s="54"/>
      <c r="P688" s="54"/>
      <c r="Q688" s="54"/>
    </row>
    <row r="689" spans="5:17" ht="15.75" customHeight="1" x14ac:dyDescent="0.25">
      <c r="E689" s="60"/>
      <c r="F689" s="54"/>
      <c r="G689" s="54"/>
      <c r="H689" s="54"/>
      <c r="I689" s="54"/>
      <c r="J689" s="54"/>
      <c r="K689" s="54"/>
      <c r="L689" s="54"/>
      <c r="M689" s="54"/>
      <c r="N689" s="54"/>
      <c r="O689" s="54"/>
      <c r="P689" s="54"/>
      <c r="Q689" s="54"/>
    </row>
    <row r="690" spans="5:17" ht="15.75" customHeight="1" x14ac:dyDescent="0.25">
      <c r="E690" s="60"/>
      <c r="F690" s="54"/>
      <c r="G690" s="54"/>
      <c r="H690" s="54"/>
      <c r="I690" s="54"/>
      <c r="J690" s="54"/>
      <c r="K690" s="54"/>
      <c r="L690" s="54"/>
      <c r="M690" s="54"/>
      <c r="N690" s="54"/>
      <c r="O690" s="54"/>
      <c r="P690" s="54"/>
      <c r="Q690" s="54"/>
    </row>
    <row r="691" spans="5:17" ht="15.75" customHeight="1" x14ac:dyDescent="0.25">
      <c r="E691" s="60"/>
      <c r="F691" s="54"/>
      <c r="G691" s="54"/>
      <c r="H691" s="54"/>
      <c r="I691" s="54"/>
      <c r="J691" s="54"/>
      <c r="K691" s="54"/>
      <c r="L691" s="54"/>
      <c r="M691" s="54"/>
      <c r="N691" s="54"/>
      <c r="O691" s="54"/>
      <c r="P691" s="54"/>
      <c r="Q691" s="54"/>
    </row>
    <row r="692" spans="5:17" ht="15.75" customHeight="1" x14ac:dyDescent="0.25">
      <c r="E692" s="60"/>
      <c r="F692" s="54"/>
      <c r="G692" s="54"/>
      <c r="H692" s="54"/>
      <c r="I692" s="54"/>
      <c r="J692" s="54"/>
      <c r="K692" s="54"/>
      <c r="L692" s="54"/>
      <c r="M692" s="54"/>
      <c r="N692" s="54"/>
      <c r="O692" s="54"/>
      <c r="P692" s="54"/>
      <c r="Q692" s="54"/>
    </row>
    <row r="693" spans="5:17" ht="15.75" customHeight="1" x14ac:dyDescent="0.25">
      <c r="E693" s="60"/>
      <c r="F693" s="54"/>
      <c r="G693" s="54"/>
      <c r="H693" s="54"/>
      <c r="I693" s="54"/>
      <c r="J693" s="54"/>
      <c r="K693" s="54"/>
      <c r="L693" s="54"/>
      <c r="M693" s="54"/>
      <c r="N693" s="54"/>
      <c r="O693" s="54"/>
      <c r="P693" s="54"/>
      <c r="Q693" s="54"/>
    </row>
    <row r="694" spans="5:17" ht="15.75" customHeight="1" x14ac:dyDescent="0.25">
      <c r="E694" s="60"/>
      <c r="F694" s="54"/>
      <c r="G694" s="54"/>
      <c r="H694" s="54"/>
      <c r="I694" s="54"/>
      <c r="J694" s="54"/>
      <c r="K694" s="54"/>
      <c r="L694" s="54"/>
      <c r="M694" s="54"/>
      <c r="N694" s="54"/>
      <c r="O694" s="54"/>
      <c r="P694" s="54"/>
      <c r="Q694" s="54"/>
    </row>
    <row r="695" spans="5:17" ht="15.75" customHeight="1" x14ac:dyDescent="0.25">
      <c r="E695" s="60"/>
      <c r="F695" s="54"/>
      <c r="G695" s="54"/>
      <c r="H695" s="54"/>
      <c r="I695" s="54"/>
      <c r="J695" s="54"/>
      <c r="K695" s="54"/>
      <c r="L695" s="54"/>
      <c r="M695" s="54"/>
      <c r="N695" s="54"/>
      <c r="O695" s="54"/>
      <c r="P695" s="54"/>
      <c r="Q695" s="54"/>
    </row>
    <row r="696" spans="5:17" ht="15.75" customHeight="1" x14ac:dyDescent="0.25">
      <c r="E696" s="60"/>
      <c r="F696" s="54"/>
      <c r="G696" s="54"/>
      <c r="H696" s="54"/>
      <c r="I696" s="54"/>
      <c r="J696" s="54"/>
      <c r="K696" s="54"/>
      <c r="L696" s="54"/>
      <c r="M696" s="54"/>
      <c r="N696" s="54"/>
      <c r="O696" s="54"/>
      <c r="P696" s="54"/>
      <c r="Q696" s="54"/>
    </row>
    <row r="697" spans="5:17" ht="15.75" customHeight="1" x14ac:dyDescent="0.25">
      <c r="E697" s="60"/>
      <c r="F697" s="54"/>
      <c r="G697" s="54"/>
      <c r="H697" s="54"/>
      <c r="I697" s="54"/>
      <c r="J697" s="54"/>
      <c r="K697" s="54"/>
      <c r="L697" s="54"/>
      <c r="M697" s="54"/>
      <c r="N697" s="54"/>
      <c r="O697" s="54"/>
      <c r="P697" s="54"/>
      <c r="Q697" s="54"/>
    </row>
    <row r="698" spans="5:17" ht="15.75" customHeight="1" x14ac:dyDescent="0.25">
      <c r="E698" s="60"/>
      <c r="F698" s="54"/>
      <c r="G698" s="54"/>
      <c r="H698" s="54"/>
      <c r="I698" s="54"/>
      <c r="J698" s="54"/>
      <c r="K698" s="54"/>
      <c r="L698" s="54"/>
      <c r="M698" s="54"/>
      <c r="N698" s="54"/>
      <c r="O698" s="54"/>
      <c r="P698" s="54"/>
      <c r="Q698" s="54"/>
    </row>
    <row r="699" spans="5:17" ht="15.75" customHeight="1" x14ac:dyDescent="0.25">
      <c r="E699" s="60"/>
      <c r="F699" s="54"/>
      <c r="G699" s="54"/>
      <c r="H699" s="54"/>
      <c r="I699" s="54"/>
      <c r="J699" s="54"/>
      <c r="K699" s="54"/>
      <c r="L699" s="54"/>
      <c r="M699" s="54"/>
      <c r="N699" s="54"/>
      <c r="O699" s="54"/>
      <c r="P699" s="54"/>
      <c r="Q699" s="54"/>
    </row>
    <row r="700" spans="5:17" ht="15.75" customHeight="1" x14ac:dyDescent="0.25">
      <c r="E700" s="60"/>
      <c r="F700" s="54"/>
      <c r="G700" s="54"/>
      <c r="H700" s="54"/>
      <c r="I700" s="54"/>
      <c r="J700" s="54"/>
      <c r="K700" s="54"/>
      <c r="L700" s="54"/>
      <c r="M700" s="54"/>
      <c r="N700" s="54"/>
      <c r="O700" s="54"/>
      <c r="P700" s="54"/>
      <c r="Q700" s="54"/>
    </row>
    <row r="701" spans="5:17" ht="15.75" customHeight="1" x14ac:dyDescent="0.25">
      <c r="E701" s="60"/>
      <c r="F701" s="54"/>
      <c r="G701" s="54"/>
      <c r="H701" s="54"/>
      <c r="I701" s="54"/>
      <c r="J701" s="54"/>
      <c r="K701" s="54"/>
      <c r="L701" s="54"/>
      <c r="M701" s="54"/>
      <c r="N701" s="54"/>
      <c r="O701" s="54"/>
      <c r="P701" s="54"/>
      <c r="Q701" s="54"/>
    </row>
    <row r="702" spans="5:17" ht="15.75" customHeight="1" x14ac:dyDescent="0.25">
      <c r="E702" s="60"/>
      <c r="F702" s="54"/>
      <c r="G702" s="54"/>
      <c r="H702" s="54"/>
      <c r="I702" s="54"/>
      <c r="J702" s="54"/>
      <c r="K702" s="54"/>
      <c r="L702" s="54"/>
      <c r="M702" s="54"/>
      <c r="N702" s="54"/>
      <c r="O702" s="54"/>
      <c r="P702" s="54"/>
      <c r="Q702" s="54"/>
    </row>
    <row r="703" spans="5:17" ht="15.75" customHeight="1" x14ac:dyDescent="0.25">
      <c r="E703" s="60"/>
      <c r="F703" s="54"/>
      <c r="G703" s="54"/>
      <c r="H703" s="54"/>
      <c r="I703" s="54"/>
      <c r="J703" s="54"/>
      <c r="K703" s="54"/>
      <c r="L703" s="54"/>
      <c r="M703" s="54"/>
      <c r="N703" s="54"/>
      <c r="O703" s="54"/>
      <c r="P703" s="54"/>
      <c r="Q703" s="54"/>
    </row>
    <row r="704" spans="5:17" ht="15.75" customHeight="1" x14ac:dyDescent="0.25">
      <c r="E704" s="60"/>
      <c r="F704" s="54"/>
      <c r="G704" s="54"/>
      <c r="H704" s="54"/>
      <c r="I704" s="54"/>
      <c r="J704" s="54"/>
      <c r="K704" s="54"/>
      <c r="L704" s="54"/>
      <c r="M704" s="54"/>
      <c r="N704" s="54"/>
      <c r="O704" s="54"/>
      <c r="P704" s="54"/>
      <c r="Q704" s="54"/>
    </row>
    <row r="705" spans="5:17" ht="15.75" customHeight="1" x14ac:dyDescent="0.25">
      <c r="E705" s="60"/>
      <c r="F705" s="54"/>
      <c r="G705" s="54"/>
      <c r="H705" s="54"/>
      <c r="I705" s="54"/>
      <c r="J705" s="54"/>
      <c r="K705" s="54"/>
      <c r="L705" s="54"/>
      <c r="M705" s="54"/>
      <c r="N705" s="54"/>
      <c r="O705" s="54"/>
      <c r="P705" s="54"/>
      <c r="Q705" s="54"/>
    </row>
    <row r="706" spans="5:17" ht="15.75" customHeight="1" x14ac:dyDescent="0.25">
      <c r="E706" s="60"/>
      <c r="F706" s="54"/>
      <c r="G706" s="54"/>
      <c r="H706" s="54"/>
      <c r="I706" s="54"/>
      <c r="J706" s="54"/>
      <c r="K706" s="54"/>
      <c r="L706" s="54"/>
      <c r="M706" s="54"/>
      <c r="N706" s="54"/>
      <c r="O706" s="54"/>
      <c r="P706" s="54"/>
      <c r="Q706" s="54"/>
    </row>
    <row r="707" spans="5:17" ht="15.75" customHeight="1" x14ac:dyDescent="0.25">
      <c r="E707" s="60"/>
      <c r="F707" s="54"/>
      <c r="G707" s="54"/>
      <c r="H707" s="54"/>
      <c r="I707" s="54"/>
      <c r="J707" s="54"/>
      <c r="K707" s="54"/>
      <c r="L707" s="54"/>
      <c r="M707" s="54"/>
      <c r="N707" s="54"/>
      <c r="O707" s="54"/>
      <c r="P707" s="54"/>
      <c r="Q707" s="54"/>
    </row>
    <row r="708" spans="5:17" ht="15.75" customHeight="1" x14ac:dyDescent="0.25">
      <c r="E708" s="60"/>
      <c r="F708" s="54"/>
      <c r="G708" s="54"/>
      <c r="H708" s="54"/>
      <c r="I708" s="54"/>
      <c r="J708" s="54"/>
      <c r="K708" s="54"/>
      <c r="L708" s="54"/>
      <c r="M708" s="54"/>
      <c r="N708" s="54"/>
      <c r="O708" s="54"/>
      <c r="P708" s="54"/>
      <c r="Q708" s="54"/>
    </row>
    <row r="709" spans="5:17" ht="15.75" customHeight="1" x14ac:dyDescent="0.25">
      <c r="E709" s="60"/>
      <c r="F709" s="54"/>
      <c r="G709" s="54"/>
      <c r="H709" s="54"/>
      <c r="I709" s="54"/>
      <c r="J709" s="54"/>
      <c r="K709" s="54"/>
      <c r="L709" s="54"/>
      <c r="M709" s="54"/>
      <c r="N709" s="54"/>
      <c r="O709" s="54"/>
      <c r="P709" s="54"/>
      <c r="Q709" s="54"/>
    </row>
    <row r="710" spans="5:17" ht="15.75" customHeight="1" x14ac:dyDescent="0.25">
      <c r="E710" s="60"/>
      <c r="F710" s="54"/>
      <c r="G710" s="54"/>
      <c r="H710" s="54"/>
      <c r="I710" s="54"/>
      <c r="J710" s="54"/>
      <c r="K710" s="54"/>
      <c r="L710" s="54"/>
      <c r="M710" s="54"/>
      <c r="N710" s="54"/>
      <c r="O710" s="54"/>
      <c r="P710" s="54"/>
      <c r="Q710" s="54"/>
    </row>
    <row r="711" spans="5:17" ht="15.75" customHeight="1" x14ac:dyDescent="0.25">
      <c r="E711" s="60"/>
      <c r="F711" s="54"/>
      <c r="G711" s="54"/>
      <c r="H711" s="54"/>
      <c r="I711" s="54"/>
      <c r="J711" s="54"/>
      <c r="K711" s="54"/>
      <c r="L711" s="54"/>
      <c r="M711" s="54"/>
      <c r="N711" s="54"/>
      <c r="O711" s="54"/>
      <c r="P711" s="54"/>
      <c r="Q711" s="54"/>
    </row>
    <row r="712" spans="5:17" ht="15.75" customHeight="1" x14ac:dyDescent="0.25">
      <c r="E712" s="60"/>
      <c r="F712" s="54"/>
      <c r="G712" s="54"/>
      <c r="H712" s="54"/>
      <c r="I712" s="54"/>
      <c r="J712" s="54"/>
      <c r="K712" s="54"/>
      <c r="L712" s="54"/>
      <c r="M712" s="54"/>
      <c r="N712" s="54"/>
      <c r="O712" s="54"/>
      <c r="P712" s="54"/>
      <c r="Q712" s="54"/>
    </row>
    <row r="713" spans="5:17" ht="15.75" customHeight="1" x14ac:dyDescent="0.25">
      <c r="E713" s="60"/>
      <c r="F713" s="54"/>
      <c r="G713" s="54"/>
      <c r="H713" s="54"/>
      <c r="I713" s="54"/>
      <c r="J713" s="54"/>
      <c r="K713" s="54"/>
      <c r="L713" s="54"/>
      <c r="M713" s="54"/>
      <c r="N713" s="54"/>
      <c r="O713" s="54"/>
      <c r="P713" s="54"/>
      <c r="Q713" s="54"/>
    </row>
    <row r="714" spans="5:17" ht="15.75" customHeight="1" x14ac:dyDescent="0.25">
      <c r="E714" s="60"/>
      <c r="F714" s="54"/>
      <c r="G714" s="54"/>
      <c r="H714" s="54"/>
      <c r="I714" s="54"/>
      <c r="J714" s="54"/>
      <c r="K714" s="54"/>
      <c r="L714" s="54"/>
      <c r="M714" s="54"/>
      <c r="N714" s="54"/>
      <c r="O714" s="54"/>
      <c r="P714" s="54"/>
      <c r="Q714" s="54"/>
    </row>
    <row r="715" spans="5:17" ht="15.75" customHeight="1" x14ac:dyDescent="0.25">
      <c r="E715" s="60"/>
      <c r="F715" s="54"/>
      <c r="G715" s="54"/>
      <c r="H715" s="54"/>
      <c r="I715" s="54"/>
      <c r="J715" s="54"/>
      <c r="K715" s="54"/>
      <c r="L715" s="54"/>
      <c r="M715" s="54"/>
      <c r="N715" s="54"/>
      <c r="O715" s="54"/>
      <c r="P715" s="54"/>
      <c r="Q715" s="54"/>
    </row>
    <row r="716" spans="5:17" ht="15.75" customHeight="1" x14ac:dyDescent="0.25">
      <c r="E716" s="60"/>
      <c r="F716" s="54"/>
      <c r="G716" s="54"/>
      <c r="H716" s="54"/>
      <c r="I716" s="54"/>
      <c r="J716" s="54"/>
      <c r="K716" s="54"/>
      <c r="L716" s="54"/>
      <c r="M716" s="54"/>
      <c r="N716" s="54"/>
      <c r="O716" s="54"/>
      <c r="P716" s="54"/>
      <c r="Q716" s="54"/>
    </row>
    <row r="717" spans="5:17" ht="15.75" customHeight="1" x14ac:dyDescent="0.25">
      <c r="E717" s="60"/>
      <c r="F717" s="54"/>
      <c r="G717" s="54"/>
      <c r="H717" s="54"/>
      <c r="I717" s="54"/>
      <c r="J717" s="54"/>
      <c r="K717" s="54"/>
      <c r="L717" s="54"/>
      <c r="M717" s="54"/>
      <c r="N717" s="54"/>
      <c r="O717" s="54"/>
      <c r="P717" s="54"/>
      <c r="Q717" s="54"/>
    </row>
    <row r="718" spans="5:17" ht="15.75" customHeight="1" x14ac:dyDescent="0.25">
      <c r="E718" s="60"/>
      <c r="F718" s="54"/>
      <c r="G718" s="54"/>
      <c r="H718" s="54"/>
      <c r="I718" s="54"/>
      <c r="J718" s="54"/>
      <c r="K718" s="54"/>
      <c r="L718" s="54"/>
      <c r="M718" s="54"/>
      <c r="N718" s="54"/>
      <c r="O718" s="54"/>
      <c r="P718" s="54"/>
      <c r="Q718" s="54"/>
    </row>
    <row r="719" spans="5:17" ht="15.75" customHeight="1" x14ac:dyDescent="0.25">
      <c r="E719" s="60"/>
      <c r="F719" s="54"/>
      <c r="G719" s="54"/>
      <c r="H719" s="54"/>
      <c r="I719" s="54"/>
      <c r="J719" s="54"/>
      <c r="K719" s="54"/>
      <c r="L719" s="54"/>
      <c r="M719" s="54"/>
      <c r="N719" s="54"/>
      <c r="O719" s="54"/>
      <c r="P719" s="54"/>
      <c r="Q719" s="54"/>
    </row>
    <row r="720" spans="5:17" ht="15.75" customHeight="1" x14ac:dyDescent="0.25">
      <c r="E720" s="60"/>
      <c r="F720" s="54"/>
      <c r="G720" s="54"/>
      <c r="H720" s="54"/>
      <c r="I720" s="54"/>
      <c r="J720" s="54"/>
      <c r="K720" s="54"/>
      <c r="L720" s="54"/>
      <c r="M720" s="54"/>
      <c r="N720" s="54"/>
      <c r="O720" s="54"/>
      <c r="P720" s="54"/>
      <c r="Q720" s="54"/>
    </row>
    <row r="721" spans="5:17" ht="15.75" customHeight="1" x14ac:dyDescent="0.25">
      <c r="E721" s="60"/>
      <c r="F721" s="54"/>
      <c r="G721" s="54"/>
      <c r="H721" s="54"/>
      <c r="I721" s="54"/>
      <c r="J721" s="54"/>
      <c r="K721" s="54"/>
      <c r="L721" s="54"/>
      <c r="M721" s="54"/>
      <c r="N721" s="54"/>
      <c r="O721" s="54"/>
      <c r="P721" s="54"/>
      <c r="Q721" s="54"/>
    </row>
    <row r="722" spans="5:17" ht="15.75" customHeight="1" x14ac:dyDescent="0.25">
      <c r="E722" s="60"/>
      <c r="F722" s="54"/>
      <c r="G722" s="54"/>
      <c r="H722" s="54"/>
      <c r="I722" s="54"/>
      <c r="J722" s="54"/>
      <c r="K722" s="54"/>
      <c r="L722" s="54"/>
      <c r="M722" s="54"/>
      <c r="N722" s="54"/>
      <c r="O722" s="54"/>
      <c r="P722" s="54"/>
      <c r="Q722" s="54"/>
    </row>
    <row r="723" spans="5:17" ht="15.75" customHeight="1" x14ac:dyDescent="0.25">
      <c r="E723" s="60"/>
      <c r="F723" s="54"/>
      <c r="G723" s="54"/>
      <c r="H723" s="54"/>
      <c r="I723" s="54"/>
      <c r="J723" s="54"/>
      <c r="K723" s="54"/>
      <c r="L723" s="54"/>
      <c r="M723" s="54"/>
      <c r="N723" s="54"/>
      <c r="O723" s="54"/>
      <c r="P723" s="54"/>
      <c r="Q723" s="54"/>
    </row>
    <row r="724" spans="5:17" ht="15.75" customHeight="1" x14ac:dyDescent="0.25">
      <c r="E724" s="60"/>
      <c r="F724" s="54"/>
      <c r="G724" s="54"/>
      <c r="H724" s="54"/>
      <c r="I724" s="54"/>
      <c r="J724" s="54"/>
      <c r="K724" s="54"/>
      <c r="L724" s="54"/>
      <c r="M724" s="54"/>
      <c r="N724" s="54"/>
      <c r="O724" s="54"/>
      <c r="P724" s="54"/>
      <c r="Q724" s="54"/>
    </row>
    <row r="725" spans="5:17" ht="15.75" customHeight="1" x14ac:dyDescent="0.25">
      <c r="E725" s="60"/>
      <c r="F725" s="54"/>
      <c r="G725" s="54"/>
      <c r="H725" s="54"/>
      <c r="I725" s="54"/>
      <c r="J725" s="54"/>
      <c r="K725" s="54"/>
      <c r="L725" s="54"/>
      <c r="M725" s="54"/>
      <c r="N725" s="54"/>
      <c r="O725" s="54"/>
      <c r="P725" s="54"/>
      <c r="Q725" s="54"/>
    </row>
    <row r="726" spans="5:17" ht="15.75" customHeight="1" x14ac:dyDescent="0.25">
      <c r="E726" s="60"/>
      <c r="F726" s="54"/>
      <c r="G726" s="54"/>
      <c r="H726" s="54"/>
      <c r="I726" s="54"/>
      <c r="J726" s="54"/>
      <c r="K726" s="54"/>
      <c r="L726" s="54"/>
      <c r="M726" s="54"/>
      <c r="N726" s="54"/>
      <c r="O726" s="54"/>
      <c r="P726" s="54"/>
      <c r="Q726" s="54"/>
    </row>
    <row r="727" spans="5:17" ht="15.75" customHeight="1" x14ac:dyDescent="0.25">
      <c r="E727" s="60"/>
      <c r="F727" s="54"/>
      <c r="G727" s="54"/>
      <c r="H727" s="54"/>
      <c r="I727" s="54"/>
      <c r="J727" s="54"/>
      <c r="K727" s="54"/>
      <c r="L727" s="54"/>
      <c r="M727" s="54"/>
      <c r="N727" s="54"/>
      <c r="O727" s="54"/>
      <c r="P727" s="54"/>
      <c r="Q727" s="54"/>
    </row>
    <row r="728" spans="5:17" ht="15.75" customHeight="1" x14ac:dyDescent="0.25">
      <c r="E728" s="60"/>
      <c r="F728" s="54"/>
      <c r="G728" s="54"/>
      <c r="H728" s="54"/>
      <c r="I728" s="54"/>
      <c r="J728" s="54"/>
      <c r="K728" s="54"/>
      <c r="L728" s="54"/>
      <c r="M728" s="54"/>
      <c r="N728" s="54"/>
      <c r="O728" s="54"/>
      <c r="P728" s="54"/>
      <c r="Q728" s="54"/>
    </row>
    <row r="729" spans="5:17" ht="15.75" customHeight="1" x14ac:dyDescent="0.25">
      <c r="E729" s="60"/>
      <c r="F729" s="54"/>
      <c r="G729" s="54"/>
      <c r="H729" s="54"/>
      <c r="I729" s="54"/>
      <c r="J729" s="54"/>
      <c r="K729" s="54"/>
      <c r="L729" s="54"/>
      <c r="M729" s="54"/>
      <c r="N729" s="54"/>
      <c r="O729" s="54"/>
      <c r="P729" s="54"/>
      <c r="Q729" s="54"/>
    </row>
    <row r="730" spans="5:17" ht="15.75" customHeight="1" x14ac:dyDescent="0.25">
      <c r="E730" s="60"/>
      <c r="F730" s="54"/>
      <c r="G730" s="54"/>
      <c r="H730" s="54"/>
      <c r="I730" s="54"/>
      <c r="J730" s="54"/>
      <c r="K730" s="54"/>
      <c r="L730" s="54"/>
      <c r="M730" s="54"/>
      <c r="N730" s="54"/>
      <c r="O730" s="54"/>
      <c r="P730" s="54"/>
      <c r="Q730" s="54"/>
    </row>
    <row r="731" spans="5:17" ht="15.75" customHeight="1" x14ac:dyDescent="0.25">
      <c r="E731" s="60"/>
      <c r="F731" s="54"/>
      <c r="G731" s="54"/>
      <c r="H731" s="54"/>
      <c r="I731" s="54"/>
      <c r="J731" s="54"/>
      <c r="K731" s="54"/>
      <c r="L731" s="54"/>
      <c r="M731" s="54"/>
      <c r="N731" s="54"/>
      <c r="O731" s="54"/>
      <c r="P731" s="54"/>
      <c r="Q731" s="54"/>
    </row>
    <row r="732" spans="5:17" ht="15.75" customHeight="1" x14ac:dyDescent="0.25">
      <c r="E732" s="60"/>
      <c r="F732" s="54"/>
      <c r="G732" s="54"/>
      <c r="H732" s="54"/>
      <c r="I732" s="54"/>
      <c r="J732" s="54"/>
      <c r="K732" s="54"/>
      <c r="L732" s="54"/>
      <c r="M732" s="54"/>
      <c r="N732" s="54"/>
      <c r="O732" s="54"/>
      <c r="P732" s="54"/>
      <c r="Q732" s="54"/>
    </row>
    <row r="733" spans="5:17" ht="15.75" customHeight="1" x14ac:dyDescent="0.25">
      <c r="E733" s="60"/>
      <c r="F733" s="54"/>
      <c r="G733" s="54"/>
      <c r="H733" s="54"/>
      <c r="I733" s="54"/>
      <c r="J733" s="54"/>
      <c r="K733" s="54"/>
      <c r="L733" s="54"/>
      <c r="M733" s="54"/>
      <c r="N733" s="54"/>
      <c r="O733" s="54"/>
      <c r="P733" s="54"/>
      <c r="Q733" s="54"/>
    </row>
    <row r="734" spans="5:17" ht="15.75" customHeight="1" x14ac:dyDescent="0.25">
      <c r="E734" s="60"/>
      <c r="F734" s="54"/>
      <c r="G734" s="54"/>
      <c r="H734" s="54"/>
      <c r="I734" s="54"/>
      <c r="J734" s="54"/>
      <c r="K734" s="54"/>
      <c r="L734" s="54"/>
      <c r="M734" s="54"/>
      <c r="N734" s="54"/>
      <c r="O734" s="54"/>
      <c r="P734" s="54"/>
      <c r="Q734" s="54"/>
    </row>
    <row r="735" spans="5:17" ht="15.75" customHeight="1" x14ac:dyDescent="0.25">
      <c r="E735" s="60"/>
      <c r="F735" s="54"/>
      <c r="G735" s="54"/>
      <c r="H735" s="54"/>
      <c r="I735" s="54"/>
      <c r="J735" s="54"/>
      <c r="K735" s="54"/>
      <c r="L735" s="54"/>
      <c r="M735" s="54"/>
      <c r="N735" s="54"/>
      <c r="O735" s="54"/>
      <c r="P735" s="54"/>
      <c r="Q735" s="54"/>
    </row>
    <row r="736" spans="5:17" ht="15.75" customHeight="1" x14ac:dyDescent="0.25">
      <c r="E736" s="60"/>
      <c r="F736" s="54"/>
      <c r="G736" s="54"/>
      <c r="H736" s="54"/>
      <c r="I736" s="54"/>
      <c r="J736" s="54"/>
      <c r="K736" s="54"/>
      <c r="L736" s="54"/>
      <c r="M736" s="54"/>
      <c r="N736" s="54"/>
      <c r="O736" s="54"/>
      <c r="P736" s="54"/>
      <c r="Q736" s="54"/>
    </row>
    <row r="737" spans="5:17" ht="15.75" customHeight="1" x14ac:dyDescent="0.25">
      <c r="E737" s="60"/>
      <c r="F737" s="54"/>
      <c r="G737" s="54"/>
      <c r="H737" s="54"/>
      <c r="I737" s="54"/>
      <c r="J737" s="54"/>
      <c r="K737" s="54"/>
      <c r="L737" s="54"/>
      <c r="M737" s="54"/>
      <c r="N737" s="54"/>
      <c r="O737" s="54"/>
      <c r="P737" s="54"/>
      <c r="Q737" s="54"/>
    </row>
    <row r="738" spans="5:17" ht="15.75" customHeight="1" x14ac:dyDescent="0.25">
      <c r="E738" s="60"/>
      <c r="F738" s="54"/>
      <c r="G738" s="54"/>
      <c r="H738" s="54"/>
      <c r="I738" s="54"/>
      <c r="J738" s="54"/>
      <c r="K738" s="54"/>
      <c r="L738" s="54"/>
      <c r="M738" s="54"/>
      <c r="N738" s="54"/>
      <c r="O738" s="54"/>
      <c r="P738" s="54"/>
      <c r="Q738" s="54"/>
    </row>
    <row r="739" spans="5:17" ht="15.75" customHeight="1" x14ac:dyDescent="0.25">
      <c r="E739" s="60"/>
      <c r="F739" s="54"/>
      <c r="G739" s="54"/>
      <c r="H739" s="54"/>
      <c r="I739" s="54"/>
      <c r="J739" s="54"/>
      <c r="K739" s="54"/>
      <c r="L739" s="54"/>
      <c r="M739" s="54"/>
      <c r="N739" s="54"/>
      <c r="O739" s="54"/>
      <c r="P739" s="54"/>
      <c r="Q739" s="54"/>
    </row>
    <row r="740" spans="5:17" ht="15.75" customHeight="1" x14ac:dyDescent="0.25">
      <c r="E740" s="60"/>
      <c r="F740" s="54"/>
      <c r="G740" s="54"/>
      <c r="H740" s="54"/>
      <c r="I740" s="54"/>
      <c r="J740" s="54"/>
      <c r="K740" s="54"/>
      <c r="L740" s="54"/>
      <c r="M740" s="54"/>
      <c r="N740" s="54"/>
      <c r="O740" s="54"/>
      <c r="P740" s="54"/>
      <c r="Q740" s="54"/>
    </row>
    <row r="741" spans="5:17" ht="15.75" customHeight="1" x14ac:dyDescent="0.25">
      <c r="E741" s="60"/>
      <c r="F741" s="54"/>
      <c r="G741" s="54"/>
      <c r="H741" s="54"/>
      <c r="I741" s="54"/>
      <c r="J741" s="54"/>
      <c r="K741" s="54"/>
      <c r="L741" s="54"/>
      <c r="M741" s="54"/>
      <c r="N741" s="54"/>
      <c r="O741" s="54"/>
      <c r="P741" s="54"/>
      <c r="Q741" s="54"/>
    </row>
    <row r="742" spans="5:17" ht="15.75" customHeight="1" x14ac:dyDescent="0.25">
      <c r="E742" s="60"/>
      <c r="F742" s="54"/>
      <c r="G742" s="54"/>
      <c r="H742" s="54"/>
      <c r="I742" s="54"/>
      <c r="J742" s="54"/>
      <c r="K742" s="54"/>
      <c r="L742" s="54"/>
      <c r="M742" s="54"/>
      <c r="N742" s="54"/>
      <c r="O742" s="54"/>
      <c r="P742" s="54"/>
      <c r="Q742" s="54"/>
    </row>
    <row r="743" spans="5:17" ht="15.75" customHeight="1" x14ac:dyDescent="0.25">
      <c r="E743" s="60"/>
      <c r="F743" s="54"/>
      <c r="G743" s="54"/>
      <c r="H743" s="54"/>
      <c r="I743" s="54"/>
      <c r="J743" s="54"/>
      <c r="K743" s="54"/>
      <c r="L743" s="54"/>
      <c r="M743" s="54"/>
      <c r="N743" s="54"/>
      <c r="O743" s="54"/>
      <c r="P743" s="54"/>
      <c r="Q743" s="54"/>
    </row>
    <row r="744" spans="5:17" ht="15.75" customHeight="1" x14ac:dyDescent="0.25">
      <c r="E744" s="60"/>
      <c r="F744" s="54"/>
      <c r="G744" s="54"/>
      <c r="H744" s="54"/>
      <c r="I744" s="54"/>
      <c r="J744" s="54"/>
      <c r="K744" s="54"/>
      <c r="L744" s="54"/>
      <c r="M744" s="54"/>
      <c r="N744" s="54"/>
      <c r="O744" s="54"/>
      <c r="P744" s="54"/>
      <c r="Q744" s="54"/>
    </row>
    <row r="745" spans="5:17" ht="15.75" customHeight="1" x14ac:dyDescent="0.25">
      <c r="E745" s="60"/>
      <c r="F745" s="54"/>
      <c r="G745" s="54"/>
      <c r="H745" s="54"/>
      <c r="I745" s="54"/>
      <c r="J745" s="54"/>
      <c r="K745" s="54"/>
      <c r="L745" s="54"/>
      <c r="M745" s="54"/>
      <c r="N745" s="54"/>
      <c r="O745" s="54"/>
      <c r="P745" s="54"/>
      <c r="Q745" s="54"/>
    </row>
    <row r="746" spans="5:17" ht="15.75" customHeight="1" x14ac:dyDescent="0.25">
      <c r="E746" s="60"/>
      <c r="F746" s="54"/>
      <c r="G746" s="54"/>
      <c r="H746" s="54"/>
      <c r="I746" s="54"/>
      <c r="J746" s="54"/>
      <c r="K746" s="54"/>
      <c r="L746" s="54"/>
      <c r="M746" s="54"/>
      <c r="N746" s="54"/>
      <c r="O746" s="54"/>
      <c r="P746" s="54"/>
      <c r="Q746" s="54"/>
    </row>
    <row r="747" spans="5:17" ht="15.75" customHeight="1" x14ac:dyDescent="0.25">
      <c r="E747" s="60"/>
      <c r="F747" s="54"/>
      <c r="G747" s="54"/>
      <c r="H747" s="54"/>
      <c r="I747" s="54"/>
      <c r="J747" s="54"/>
      <c r="K747" s="54"/>
      <c r="L747" s="54"/>
      <c r="M747" s="54"/>
      <c r="N747" s="54"/>
      <c r="O747" s="54"/>
      <c r="P747" s="54"/>
      <c r="Q747" s="54"/>
    </row>
    <row r="748" spans="5:17" ht="15.75" customHeight="1" x14ac:dyDescent="0.25">
      <c r="E748" s="60"/>
      <c r="F748" s="54"/>
      <c r="G748" s="54"/>
      <c r="H748" s="54"/>
      <c r="I748" s="54"/>
      <c r="J748" s="54"/>
      <c r="K748" s="54"/>
      <c r="L748" s="54"/>
      <c r="M748" s="54"/>
      <c r="N748" s="54"/>
      <c r="O748" s="54"/>
      <c r="P748" s="54"/>
      <c r="Q748" s="54"/>
    </row>
    <row r="749" spans="5:17" ht="15.75" customHeight="1" x14ac:dyDescent="0.25">
      <c r="E749" s="60"/>
      <c r="F749" s="54"/>
      <c r="G749" s="54"/>
      <c r="H749" s="54"/>
      <c r="I749" s="54"/>
      <c r="J749" s="54"/>
      <c r="K749" s="54"/>
      <c r="L749" s="54"/>
      <c r="M749" s="54"/>
      <c r="N749" s="54"/>
      <c r="O749" s="54"/>
      <c r="P749" s="54"/>
      <c r="Q749" s="54"/>
    </row>
    <row r="750" spans="5:17" ht="15.75" customHeight="1" x14ac:dyDescent="0.25">
      <c r="E750" s="60"/>
      <c r="F750" s="54"/>
      <c r="G750" s="54"/>
      <c r="H750" s="54"/>
      <c r="I750" s="54"/>
      <c r="J750" s="54"/>
      <c r="K750" s="54"/>
      <c r="L750" s="54"/>
      <c r="M750" s="54"/>
      <c r="N750" s="54"/>
      <c r="O750" s="54"/>
      <c r="P750" s="54"/>
      <c r="Q750" s="54"/>
    </row>
    <row r="751" spans="5:17" ht="15.75" customHeight="1" x14ac:dyDescent="0.25">
      <c r="E751" s="60"/>
      <c r="F751" s="54"/>
      <c r="G751" s="54"/>
      <c r="H751" s="54"/>
      <c r="I751" s="54"/>
      <c r="J751" s="54"/>
      <c r="K751" s="54"/>
      <c r="L751" s="54"/>
      <c r="M751" s="54"/>
      <c r="N751" s="54"/>
      <c r="O751" s="54"/>
      <c r="P751" s="54"/>
      <c r="Q751" s="54"/>
    </row>
    <row r="752" spans="5:17" ht="15.75" customHeight="1" x14ac:dyDescent="0.25">
      <c r="E752" s="60"/>
      <c r="F752" s="54"/>
      <c r="G752" s="54"/>
      <c r="H752" s="54"/>
      <c r="I752" s="54"/>
      <c r="J752" s="54"/>
      <c r="K752" s="54"/>
      <c r="L752" s="54"/>
      <c r="M752" s="54"/>
      <c r="N752" s="54"/>
      <c r="O752" s="54"/>
      <c r="P752" s="54"/>
      <c r="Q752" s="54"/>
    </row>
    <row r="753" spans="5:17" ht="15.75" customHeight="1" x14ac:dyDescent="0.25">
      <c r="E753" s="60"/>
      <c r="F753" s="54"/>
      <c r="G753" s="54"/>
      <c r="H753" s="54"/>
      <c r="I753" s="54"/>
      <c r="J753" s="54"/>
      <c r="K753" s="54"/>
      <c r="L753" s="54"/>
      <c r="M753" s="54"/>
      <c r="N753" s="54"/>
      <c r="O753" s="54"/>
      <c r="P753" s="54"/>
      <c r="Q753" s="54"/>
    </row>
    <row r="754" spans="5:17" ht="15.75" customHeight="1" x14ac:dyDescent="0.25">
      <c r="E754" s="60"/>
      <c r="F754" s="54"/>
      <c r="G754" s="54"/>
      <c r="H754" s="54"/>
      <c r="I754" s="54"/>
      <c r="J754" s="54"/>
      <c r="K754" s="54"/>
      <c r="L754" s="54"/>
      <c r="M754" s="54"/>
      <c r="N754" s="54"/>
      <c r="O754" s="54"/>
      <c r="P754" s="54"/>
      <c r="Q754" s="54"/>
    </row>
    <row r="755" spans="5:17" ht="15.75" customHeight="1" x14ac:dyDescent="0.25">
      <c r="E755" s="60"/>
      <c r="F755" s="54"/>
      <c r="G755" s="54"/>
      <c r="H755" s="54"/>
      <c r="I755" s="54"/>
      <c r="J755" s="54"/>
      <c r="K755" s="54"/>
      <c r="L755" s="54"/>
      <c r="M755" s="54"/>
      <c r="N755" s="54"/>
      <c r="O755" s="54"/>
      <c r="P755" s="54"/>
      <c r="Q755" s="54"/>
    </row>
    <row r="756" spans="5:17" ht="15.75" customHeight="1" x14ac:dyDescent="0.25">
      <c r="E756" s="60"/>
      <c r="F756" s="54"/>
      <c r="G756" s="54"/>
      <c r="H756" s="54"/>
      <c r="I756" s="54"/>
      <c r="J756" s="54"/>
      <c r="K756" s="54"/>
      <c r="L756" s="54"/>
      <c r="M756" s="54"/>
      <c r="N756" s="54"/>
      <c r="O756" s="54"/>
      <c r="P756" s="54"/>
      <c r="Q756" s="54"/>
    </row>
    <row r="757" spans="5:17" ht="15.75" customHeight="1" x14ac:dyDescent="0.25">
      <c r="E757" s="60"/>
      <c r="F757" s="54"/>
      <c r="G757" s="54"/>
      <c r="H757" s="54"/>
      <c r="I757" s="54"/>
      <c r="J757" s="54"/>
      <c r="K757" s="54"/>
      <c r="L757" s="54"/>
      <c r="M757" s="54"/>
      <c r="N757" s="54"/>
      <c r="O757" s="54"/>
      <c r="P757" s="54"/>
      <c r="Q757" s="54"/>
    </row>
    <row r="758" spans="5:17" ht="15.75" customHeight="1" x14ac:dyDescent="0.25">
      <c r="E758" s="60"/>
      <c r="F758" s="54"/>
      <c r="G758" s="54"/>
      <c r="H758" s="54"/>
      <c r="I758" s="54"/>
      <c r="J758" s="54"/>
      <c r="K758" s="54"/>
      <c r="L758" s="54"/>
      <c r="M758" s="54"/>
      <c r="N758" s="54"/>
      <c r="O758" s="54"/>
      <c r="P758" s="54"/>
      <c r="Q758" s="54"/>
    </row>
    <row r="759" spans="5:17" ht="15.75" customHeight="1" x14ac:dyDescent="0.25">
      <c r="E759" s="60"/>
      <c r="F759" s="54"/>
      <c r="G759" s="54"/>
      <c r="H759" s="54"/>
      <c r="I759" s="54"/>
      <c r="J759" s="54"/>
      <c r="K759" s="54"/>
      <c r="L759" s="54"/>
      <c r="M759" s="54"/>
      <c r="N759" s="54"/>
      <c r="O759" s="54"/>
      <c r="P759" s="54"/>
      <c r="Q759" s="54"/>
    </row>
    <row r="760" spans="5:17" ht="15.75" customHeight="1" x14ac:dyDescent="0.25">
      <c r="E760" s="60"/>
      <c r="F760" s="54"/>
      <c r="G760" s="54"/>
      <c r="H760" s="54"/>
      <c r="I760" s="54"/>
      <c r="J760" s="54"/>
      <c r="K760" s="54"/>
      <c r="L760" s="54"/>
      <c r="M760" s="54"/>
      <c r="N760" s="54"/>
      <c r="O760" s="54"/>
      <c r="P760" s="54"/>
      <c r="Q760" s="54"/>
    </row>
    <row r="761" spans="5:17" ht="15.75" customHeight="1" x14ac:dyDescent="0.25">
      <c r="E761" s="60"/>
      <c r="F761" s="54"/>
      <c r="G761" s="54"/>
      <c r="H761" s="54"/>
      <c r="I761" s="54"/>
      <c r="J761" s="54"/>
      <c r="K761" s="54"/>
      <c r="L761" s="54"/>
      <c r="M761" s="54"/>
      <c r="N761" s="54"/>
      <c r="O761" s="54"/>
      <c r="P761" s="54"/>
      <c r="Q761" s="54"/>
    </row>
    <row r="762" spans="5:17" ht="15.75" customHeight="1" x14ac:dyDescent="0.25">
      <c r="E762" s="60"/>
      <c r="F762" s="54"/>
      <c r="G762" s="54"/>
      <c r="H762" s="54"/>
      <c r="I762" s="54"/>
      <c r="J762" s="54"/>
      <c r="K762" s="54"/>
      <c r="L762" s="54"/>
      <c r="M762" s="54"/>
      <c r="N762" s="54"/>
      <c r="O762" s="54"/>
      <c r="P762" s="54"/>
      <c r="Q762" s="54"/>
    </row>
    <row r="763" spans="5:17" ht="15.75" customHeight="1" x14ac:dyDescent="0.25">
      <c r="E763" s="60"/>
      <c r="F763" s="54"/>
      <c r="G763" s="54"/>
      <c r="H763" s="54"/>
      <c r="I763" s="54"/>
      <c r="J763" s="54"/>
      <c r="K763" s="54"/>
      <c r="L763" s="54"/>
      <c r="M763" s="54"/>
      <c r="N763" s="54"/>
      <c r="O763" s="54"/>
      <c r="P763" s="54"/>
      <c r="Q763" s="54"/>
    </row>
    <row r="764" spans="5:17" ht="15.75" customHeight="1" x14ac:dyDescent="0.25">
      <c r="E764" s="60"/>
      <c r="F764" s="54"/>
      <c r="G764" s="54"/>
      <c r="H764" s="54"/>
      <c r="I764" s="54"/>
      <c r="J764" s="54"/>
      <c r="K764" s="54"/>
      <c r="L764" s="54"/>
      <c r="M764" s="54"/>
      <c r="N764" s="54"/>
      <c r="O764" s="54"/>
      <c r="P764" s="54"/>
      <c r="Q764" s="54"/>
    </row>
    <row r="765" spans="5:17" ht="15.75" customHeight="1" x14ac:dyDescent="0.25">
      <c r="E765" s="60"/>
      <c r="F765" s="54"/>
      <c r="G765" s="54"/>
      <c r="H765" s="54"/>
      <c r="I765" s="54"/>
      <c r="J765" s="54"/>
      <c r="K765" s="54"/>
      <c r="L765" s="54"/>
      <c r="M765" s="54"/>
      <c r="N765" s="54"/>
      <c r="O765" s="54"/>
      <c r="P765" s="54"/>
      <c r="Q765" s="54"/>
    </row>
    <row r="766" spans="5:17" ht="15.75" customHeight="1" x14ac:dyDescent="0.25">
      <c r="E766" s="60"/>
      <c r="F766" s="54"/>
      <c r="G766" s="54"/>
      <c r="H766" s="54"/>
      <c r="I766" s="54"/>
      <c r="J766" s="54"/>
      <c r="K766" s="54"/>
      <c r="L766" s="54"/>
      <c r="M766" s="54"/>
      <c r="N766" s="54"/>
      <c r="O766" s="54"/>
      <c r="P766" s="54"/>
      <c r="Q766" s="54"/>
    </row>
    <row r="767" spans="5:17" ht="15.75" customHeight="1" x14ac:dyDescent="0.25">
      <c r="E767" s="60"/>
      <c r="F767" s="54"/>
      <c r="G767" s="54"/>
      <c r="H767" s="54"/>
      <c r="I767" s="54"/>
      <c r="J767" s="54"/>
      <c r="K767" s="54"/>
      <c r="L767" s="54"/>
      <c r="M767" s="54"/>
      <c r="N767" s="54"/>
      <c r="O767" s="54"/>
      <c r="P767" s="54"/>
      <c r="Q767" s="54"/>
    </row>
    <row r="768" spans="5:17" ht="15.75" customHeight="1" x14ac:dyDescent="0.25">
      <c r="E768" s="60"/>
      <c r="F768" s="54"/>
      <c r="G768" s="54"/>
      <c r="H768" s="54"/>
      <c r="I768" s="54"/>
      <c r="J768" s="54"/>
      <c r="K768" s="54"/>
      <c r="L768" s="54"/>
      <c r="M768" s="54"/>
      <c r="N768" s="54"/>
      <c r="O768" s="54"/>
      <c r="P768" s="54"/>
      <c r="Q768" s="54"/>
    </row>
    <row r="769" spans="5:17" ht="15.75" customHeight="1" x14ac:dyDescent="0.25">
      <c r="E769" s="60"/>
      <c r="F769" s="54"/>
      <c r="G769" s="54"/>
      <c r="H769" s="54"/>
      <c r="I769" s="54"/>
      <c r="J769" s="54"/>
      <c r="K769" s="54"/>
      <c r="L769" s="54"/>
      <c r="M769" s="54"/>
      <c r="N769" s="54"/>
      <c r="O769" s="54"/>
      <c r="P769" s="54"/>
      <c r="Q769" s="54"/>
    </row>
    <row r="770" spans="5:17" ht="15.75" customHeight="1" x14ac:dyDescent="0.25">
      <c r="E770" s="60"/>
      <c r="F770" s="54"/>
      <c r="G770" s="54"/>
      <c r="H770" s="54"/>
      <c r="I770" s="54"/>
      <c r="J770" s="54"/>
      <c r="K770" s="54"/>
      <c r="L770" s="54"/>
      <c r="M770" s="54"/>
      <c r="N770" s="54"/>
      <c r="O770" s="54"/>
      <c r="P770" s="54"/>
      <c r="Q770" s="54"/>
    </row>
    <row r="771" spans="5:17" ht="15.75" customHeight="1" x14ac:dyDescent="0.25">
      <c r="E771" s="60"/>
      <c r="F771" s="54"/>
      <c r="G771" s="54"/>
      <c r="H771" s="54"/>
      <c r="I771" s="54"/>
      <c r="J771" s="54"/>
      <c r="K771" s="54"/>
      <c r="L771" s="54"/>
      <c r="M771" s="54"/>
      <c r="N771" s="54"/>
      <c r="O771" s="54"/>
      <c r="P771" s="54"/>
      <c r="Q771" s="54"/>
    </row>
    <row r="772" spans="5:17" ht="15.75" customHeight="1" x14ac:dyDescent="0.25">
      <c r="E772" s="60"/>
      <c r="F772" s="54"/>
      <c r="G772" s="54"/>
      <c r="H772" s="54"/>
      <c r="I772" s="54"/>
      <c r="J772" s="54"/>
      <c r="K772" s="54"/>
      <c r="L772" s="54"/>
      <c r="M772" s="54"/>
      <c r="N772" s="54"/>
      <c r="O772" s="54"/>
      <c r="P772" s="54"/>
      <c r="Q772" s="54"/>
    </row>
    <row r="773" spans="5:17" ht="15.75" customHeight="1" x14ac:dyDescent="0.25">
      <c r="E773" s="60"/>
      <c r="F773" s="54"/>
      <c r="G773" s="54"/>
      <c r="H773" s="54"/>
      <c r="I773" s="54"/>
      <c r="J773" s="54"/>
      <c r="K773" s="54"/>
      <c r="L773" s="54"/>
      <c r="M773" s="54"/>
      <c r="N773" s="54"/>
      <c r="O773" s="54"/>
      <c r="P773" s="54"/>
      <c r="Q773" s="54"/>
    </row>
    <row r="774" spans="5:17" ht="15.75" customHeight="1" x14ac:dyDescent="0.25">
      <c r="E774" s="60"/>
      <c r="F774" s="54"/>
      <c r="G774" s="54"/>
      <c r="H774" s="54"/>
      <c r="I774" s="54"/>
      <c r="J774" s="54"/>
      <c r="K774" s="54"/>
      <c r="L774" s="54"/>
      <c r="M774" s="54"/>
      <c r="N774" s="54"/>
      <c r="O774" s="54"/>
      <c r="P774" s="54"/>
      <c r="Q774" s="54"/>
    </row>
    <row r="775" spans="5:17" ht="15.75" customHeight="1" x14ac:dyDescent="0.25">
      <c r="E775" s="60"/>
      <c r="F775" s="54"/>
      <c r="G775" s="54"/>
      <c r="H775" s="54"/>
      <c r="I775" s="54"/>
      <c r="J775" s="54"/>
      <c r="K775" s="54"/>
      <c r="L775" s="54"/>
      <c r="M775" s="54"/>
      <c r="N775" s="54"/>
      <c r="O775" s="54"/>
      <c r="P775" s="54"/>
      <c r="Q775" s="54"/>
    </row>
    <row r="776" spans="5:17" ht="15.75" customHeight="1" x14ac:dyDescent="0.25">
      <c r="E776" s="60"/>
      <c r="F776" s="54"/>
      <c r="G776" s="54"/>
      <c r="H776" s="54"/>
      <c r="I776" s="54"/>
      <c r="J776" s="54"/>
      <c r="K776" s="54"/>
      <c r="L776" s="54"/>
      <c r="M776" s="54"/>
      <c r="N776" s="54"/>
      <c r="O776" s="54"/>
      <c r="P776" s="54"/>
      <c r="Q776" s="54"/>
    </row>
    <row r="777" spans="5:17" ht="15.75" customHeight="1" x14ac:dyDescent="0.25">
      <c r="E777" s="60"/>
      <c r="F777" s="54"/>
      <c r="G777" s="54"/>
      <c r="H777" s="54"/>
      <c r="I777" s="54"/>
      <c r="J777" s="54"/>
      <c r="K777" s="54"/>
      <c r="L777" s="54"/>
      <c r="M777" s="54"/>
      <c r="N777" s="54"/>
      <c r="O777" s="54"/>
      <c r="P777" s="54"/>
      <c r="Q777" s="54"/>
    </row>
    <row r="778" spans="5:17" ht="15.75" customHeight="1" x14ac:dyDescent="0.25">
      <c r="E778" s="60"/>
      <c r="F778" s="54"/>
      <c r="G778" s="54"/>
      <c r="H778" s="54"/>
      <c r="I778" s="54"/>
      <c r="J778" s="54"/>
      <c r="K778" s="54"/>
      <c r="L778" s="54"/>
      <c r="M778" s="54"/>
      <c r="N778" s="54"/>
      <c r="O778" s="54"/>
      <c r="P778" s="54"/>
      <c r="Q778" s="54"/>
    </row>
    <row r="779" spans="5:17" ht="15.75" customHeight="1" x14ac:dyDescent="0.25">
      <c r="E779" s="60"/>
      <c r="F779" s="54"/>
      <c r="G779" s="54"/>
      <c r="H779" s="54"/>
      <c r="I779" s="54"/>
      <c r="J779" s="54"/>
      <c r="K779" s="54"/>
      <c r="L779" s="54"/>
      <c r="M779" s="54"/>
      <c r="N779" s="54"/>
      <c r="O779" s="54"/>
      <c r="P779" s="54"/>
      <c r="Q779" s="54"/>
    </row>
    <row r="780" spans="5:17" ht="15.75" customHeight="1" x14ac:dyDescent="0.25">
      <c r="E780" s="60"/>
      <c r="F780" s="54"/>
      <c r="G780" s="54"/>
      <c r="H780" s="54"/>
      <c r="I780" s="54"/>
      <c r="J780" s="54"/>
      <c r="K780" s="54"/>
      <c r="L780" s="54"/>
      <c r="M780" s="54"/>
      <c r="N780" s="54"/>
      <c r="O780" s="54"/>
      <c r="P780" s="54"/>
      <c r="Q780" s="54"/>
    </row>
    <row r="781" spans="5:17" ht="15.75" customHeight="1" x14ac:dyDescent="0.25">
      <c r="E781" s="60"/>
      <c r="F781" s="54"/>
      <c r="G781" s="54"/>
      <c r="H781" s="54"/>
      <c r="I781" s="54"/>
      <c r="J781" s="54"/>
      <c r="K781" s="54"/>
      <c r="L781" s="54"/>
      <c r="M781" s="54"/>
      <c r="N781" s="54"/>
      <c r="O781" s="54"/>
      <c r="P781" s="54"/>
      <c r="Q781" s="54"/>
    </row>
    <row r="782" spans="5:17" ht="15.75" customHeight="1" x14ac:dyDescent="0.25">
      <c r="E782" s="60"/>
      <c r="F782" s="54"/>
      <c r="G782" s="54"/>
      <c r="H782" s="54"/>
      <c r="I782" s="54"/>
      <c r="J782" s="54"/>
      <c r="K782" s="54"/>
      <c r="L782" s="54"/>
      <c r="M782" s="54"/>
      <c r="N782" s="54"/>
      <c r="O782" s="54"/>
      <c r="P782" s="54"/>
      <c r="Q782" s="54"/>
    </row>
    <row r="783" spans="5:17" ht="15.75" customHeight="1" x14ac:dyDescent="0.25">
      <c r="E783" s="60"/>
      <c r="F783" s="54"/>
      <c r="G783" s="54"/>
      <c r="H783" s="54"/>
      <c r="I783" s="54"/>
      <c r="J783" s="54"/>
      <c r="K783" s="54"/>
      <c r="L783" s="54"/>
      <c r="M783" s="54"/>
      <c r="N783" s="54"/>
      <c r="O783" s="54"/>
      <c r="P783" s="54"/>
      <c r="Q783" s="54"/>
    </row>
    <row r="784" spans="5:17" ht="15.75" customHeight="1" x14ac:dyDescent="0.25">
      <c r="E784" s="60"/>
      <c r="F784" s="54"/>
      <c r="G784" s="54"/>
      <c r="H784" s="54"/>
      <c r="I784" s="54"/>
      <c r="J784" s="54"/>
      <c r="K784" s="54"/>
      <c r="L784" s="54"/>
      <c r="M784" s="54"/>
      <c r="N784" s="54"/>
      <c r="O784" s="54"/>
      <c r="P784" s="54"/>
      <c r="Q784" s="54"/>
    </row>
    <row r="785" spans="5:17" ht="15.75" customHeight="1" x14ac:dyDescent="0.25">
      <c r="E785" s="60"/>
      <c r="F785" s="54"/>
      <c r="G785" s="54"/>
      <c r="H785" s="54"/>
      <c r="I785" s="54"/>
      <c r="J785" s="54"/>
      <c r="K785" s="54"/>
      <c r="L785" s="54"/>
      <c r="M785" s="54"/>
      <c r="N785" s="54"/>
      <c r="O785" s="54"/>
      <c r="P785" s="54"/>
      <c r="Q785" s="54"/>
    </row>
    <row r="786" spans="5:17" ht="15.75" customHeight="1" x14ac:dyDescent="0.25">
      <c r="E786" s="60"/>
      <c r="F786" s="54"/>
      <c r="G786" s="54"/>
      <c r="H786" s="54"/>
      <c r="I786" s="54"/>
      <c r="J786" s="54"/>
      <c r="K786" s="54"/>
      <c r="L786" s="54"/>
      <c r="M786" s="54"/>
      <c r="N786" s="54"/>
      <c r="O786" s="54"/>
      <c r="P786" s="54"/>
      <c r="Q786" s="54"/>
    </row>
    <row r="787" spans="5:17" ht="15.75" customHeight="1" x14ac:dyDescent="0.25">
      <c r="E787" s="60"/>
      <c r="F787" s="54"/>
      <c r="G787" s="54"/>
      <c r="H787" s="54"/>
      <c r="I787" s="54"/>
      <c r="J787" s="54"/>
      <c r="K787" s="54"/>
      <c r="L787" s="54"/>
      <c r="M787" s="54"/>
      <c r="N787" s="54"/>
      <c r="O787" s="54"/>
      <c r="P787" s="54"/>
      <c r="Q787" s="54"/>
    </row>
    <row r="788" spans="5:17" ht="15.75" customHeight="1" x14ac:dyDescent="0.25">
      <c r="E788" s="60"/>
      <c r="F788" s="54"/>
      <c r="G788" s="54"/>
      <c r="H788" s="54"/>
      <c r="I788" s="54"/>
      <c r="J788" s="54"/>
      <c r="K788" s="54"/>
      <c r="L788" s="54"/>
      <c r="M788" s="54"/>
      <c r="N788" s="54"/>
      <c r="O788" s="54"/>
      <c r="P788" s="54"/>
      <c r="Q788" s="54"/>
    </row>
    <row r="789" spans="5:17" ht="15.75" customHeight="1" x14ac:dyDescent="0.25">
      <c r="E789" s="60"/>
      <c r="F789" s="54"/>
      <c r="G789" s="54"/>
      <c r="H789" s="54"/>
      <c r="I789" s="54"/>
      <c r="J789" s="54"/>
      <c r="K789" s="54"/>
      <c r="L789" s="54"/>
      <c r="M789" s="54"/>
      <c r="N789" s="54"/>
      <c r="O789" s="54"/>
      <c r="P789" s="54"/>
      <c r="Q789" s="54"/>
    </row>
    <row r="790" spans="5:17" ht="15.75" customHeight="1" x14ac:dyDescent="0.25">
      <c r="E790" s="60"/>
      <c r="F790" s="54"/>
      <c r="G790" s="54"/>
      <c r="H790" s="54"/>
      <c r="I790" s="54"/>
      <c r="J790" s="54"/>
      <c r="K790" s="54"/>
      <c r="L790" s="54"/>
      <c r="M790" s="54"/>
      <c r="N790" s="54"/>
      <c r="O790" s="54"/>
      <c r="P790" s="54"/>
      <c r="Q790" s="54"/>
    </row>
    <row r="791" spans="5:17" ht="15.75" customHeight="1" x14ac:dyDescent="0.25">
      <c r="E791" s="60"/>
      <c r="F791" s="54"/>
      <c r="G791" s="54"/>
      <c r="H791" s="54"/>
      <c r="I791" s="54"/>
      <c r="J791" s="54"/>
      <c r="K791" s="54"/>
      <c r="L791" s="54"/>
      <c r="M791" s="54"/>
      <c r="N791" s="54"/>
      <c r="O791" s="54"/>
      <c r="P791" s="54"/>
      <c r="Q791" s="54"/>
    </row>
    <row r="792" spans="5:17" ht="15.75" customHeight="1" x14ac:dyDescent="0.25">
      <c r="E792" s="60"/>
      <c r="F792" s="54"/>
      <c r="G792" s="54"/>
      <c r="H792" s="54"/>
      <c r="I792" s="54"/>
      <c r="J792" s="54"/>
      <c r="K792" s="54"/>
      <c r="L792" s="54"/>
      <c r="M792" s="54"/>
      <c r="N792" s="54"/>
      <c r="O792" s="54"/>
      <c r="P792" s="54"/>
      <c r="Q792" s="54"/>
    </row>
    <row r="793" spans="5:17" ht="15.75" customHeight="1" x14ac:dyDescent="0.25">
      <c r="E793" s="60"/>
      <c r="F793" s="54"/>
      <c r="G793" s="54"/>
      <c r="H793" s="54"/>
      <c r="I793" s="54"/>
      <c r="J793" s="54"/>
      <c r="K793" s="54"/>
      <c r="L793" s="54"/>
      <c r="M793" s="54"/>
      <c r="N793" s="54"/>
      <c r="O793" s="54"/>
      <c r="P793" s="54"/>
      <c r="Q793" s="54"/>
    </row>
    <row r="794" spans="5:17" ht="15.75" customHeight="1" x14ac:dyDescent="0.25">
      <c r="E794" s="60"/>
      <c r="F794" s="54"/>
      <c r="G794" s="54"/>
      <c r="H794" s="54"/>
      <c r="I794" s="54"/>
      <c r="J794" s="54"/>
      <c r="K794" s="54"/>
      <c r="L794" s="54"/>
      <c r="M794" s="54"/>
      <c r="N794" s="54"/>
      <c r="O794" s="54"/>
      <c r="P794" s="54"/>
      <c r="Q794" s="54"/>
    </row>
    <row r="795" spans="5:17" ht="15.75" customHeight="1" x14ac:dyDescent="0.25">
      <c r="E795" s="60"/>
      <c r="F795" s="54"/>
      <c r="G795" s="54"/>
      <c r="H795" s="54"/>
      <c r="I795" s="54"/>
      <c r="J795" s="54"/>
      <c r="K795" s="54"/>
      <c r="L795" s="54"/>
      <c r="M795" s="54"/>
      <c r="N795" s="54"/>
      <c r="O795" s="54"/>
      <c r="P795" s="54"/>
      <c r="Q795" s="54"/>
    </row>
    <row r="796" spans="5:17" ht="15.75" customHeight="1" x14ac:dyDescent="0.25">
      <c r="E796" s="60"/>
      <c r="F796" s="54"/>
      <c r="G796" s="54"/>
      <c r="H796" s="54"/>
      <c r="I796" s="54"/>
      <c r="J796" s="54"/>
      <c r="K796" s="54"/>
      <c r="L796" s="54"/>
      <c r="M796" s="54"/>
      <c r="N796" s="54"/>
      <c r="O796" s="54"/>
      <c r="P796" s="54"/>
      <c r="Q796" s="54"/>
    </row>
    <row r="797" spans="5:17" ht="15.75" customHeight="1" x14ac:dyDescent="0.25">
      <c r="E797" s="60"/>
      <c r="F797" s="54"/>
      <c r="G797" s="54"/>
      <c r="H797" s="54"/>
      <c r="I797" s="54"/>
      <c r="J797" s="54"/>
      <c r="K797" s="54"/>
      <c r="L797" s="54"/>
      <c r="M797" s="54"/>
      <c r="N797" s="54"/>
      <c r="O797" s="54"/>
      <c r="P797" s="54"/>
      <c r="Q797" s="54"/>
    </row>
    <row r="798" spans="5:17" ht="15.75" customHeight="1" x14ac:dyDescent="0.25">
      <c r="E798" s="60"/>
      <c r="F798" s="54"/>
      <c r="G798" s="54"/>
      <c r="H798" s="54"/>
      <c r="I798" s="54"/>
      <c r="J798" s="54"/>
      <c r="K798" s="54"/>
      <c r="L798" s="54"/>
      <c r="M798" s="54"/>
      <c r="N798" s="54"/>
      <c r="O798" s="54"/>
      <c r="P798" s="54"/>
      <c r="Q798" s="54"/>
    </row>
    <row r="799" spans="5:17" ht="15.75" customHeight="1" x14ac:dyDescent="0.25">
      <c r="E799" s="60"/>
      <c r="F799" s="54"/>
      <c r="G799" s="54"/>
      <c r="H799" s="54"/>
      <c r="I799" s="54"/>
      <c r="J799" s="54"/>
      <c r="K799" s="54"/>
      <c r="L799" s="54"/>
      <c r="M799" s="54"/>
      <c r="N799" s="54"/>
      <c r="O799" s="54"/>
      <c r="P799" s="54"/>
      <c r="Q799" s="54"/>
    </row>
    <row r="800" spans="5:17" ht="15.75" customHeight="1" x14ac:dyDescent="0.25">
      <c r="E800" s="60"/>
      <c r="F800" s="54"/>
      <c r="G800" s="54"/>
      <c r="H800" s="54"/>
      <c r="I800" s="54"/>
      <c r="J800" s="54"/>
      <c r="K800" s="54"/>
      <c r="L800" s="54"/>
      <c r="M800" s="54"/>
      <c r="N800" s="54"/>
      <c r="O800" s="54"/>
      <c r="P800" s="54"/>
      <c r="Q800" s="54"/>
    </row>
    <row r="801" spans="5:17" ht="15.75" customHeight="1" x14ac:dyDescent="0.25">
      <c r="E801" s="60"/>
      <c r="F801" s="54"/>
      <c r="G801" s="54"/>
      <c r="H801" s="54"/>
      <c r="I801" s="54"/>
      <c r="J801" s="54"/>
      <c r="K801" s="54"/>
      <c r="L801" s="54"/>
      <c r="M801" s="54"/>
      <c r="N801" s="54"/>
      <c r="O801" s="54"/>
      <c r="P801" s="54"/>
      <c r="Q801" s="54"/>
    </row>
    <row r="802" spans="5:17" ht="15.75" customHeight="1" x14ac:dyDescent="0.25">
      <c r="E802" s="60"/>
      <c r="F802" s="54"/>
      <c r="G802" s="54"/>
      <c r="H802" s="54"/>
      <c r="I802" s="54"/>
      <c r="J802" s="54"/>
      <c r="K802" s="54"/>
      <c r="L802" s="54"/>
      <c r="M802" s="54"/>
      <c r="N802" s="54"/>
      <c r="O802" s="54"/>
      <c r="P802" s="54"/>
      <c r="Q802" s="54"/>
    </row>
    <row r="803" spans="5:17" ht="15.75" customHeight="1" x14ac:dyDescent="0.25">
      <c r="E803" s="60"/>
      <c r="F803" s="54"/>
      <c r="G803" s="54"/>
      <c r="H803" s="54"/>
      <c r="I803" s="54"/>
      <c r="J803" s="54"/>
      <c r="K803" s="54"/>
      <c r="L803" s="54"/>
      <c r="M803" s="54"/>
      <c r="N803" s="54"/>
      <c r="O803" s="54"/>
      <c r="P803" s="54"/>
      <c r="Q803" s="54"/>
    </row>
    <row r="804" spans="5:17" ht="15.75" customHeight="1" x14ac:dyDescent="0.25">
      <c r="E804" s="60"/>
      <c r="F804" s="54"/>
      <c r="G804" s="54"/>
      <c r="H804" s="54"/>
      <c r="I804" s="54"/>
      <c r="J804" s="54"/>
      <c r="K804" s="54"/>
      <c r="L804" s="54"/>
      <c r="M804" s="54"/>
      <c r="N804" s="54"/>
      <c r="O804" s="54"/>
      <c r="P804" s="54"/>
      <c r="Q804" s="54"/>
    </row>
    <row r="805" spans="5:17" ht="15.75" customHeight="1" x14ac:dyDescent="0.25">
      <c r="E805" s="60"/>
      <c r="F805" s="54"/>
      <c r="G805" s="54"/>
      <c r="H805" s="54"/>
      <c r="I805" s="54"/>
      <c r="J805" s="54"/>
      <c r="K805" s="54"/>
      <c r="L805" s="54"/>
      <c r="M805" s="54"/>
      <c r="N805" s="54"/>
      <c r="O805" s="54"/>
      <c r="P805" s="54"/>
      <c r="Q805" s="54"/>
    </row>
    <row r="806" spans="5:17" ht="15.75" customHeight="1" x14ac:dyDescent="0.25">
      <c r="E806" s="60"/>
      <c r="F806" s="54"/>
      <c r="G806" s="54"/>
      <c r="H806" s="54"/>
      <c r="I806" s="54"/>
      <c r="J806" s="54"/>
      <c r="K806" s="54"/>
      <c r="L806" s="54"/>
      <c r="M806" s="54"/>
      <c r="N806" s="54"/>
      <c r="O806" s="54"/>
      <c r="P806" s="54"/>
      <c r="Q806" s="54"/>
    </row>
    <row r="807" spans="5:17" ht="15.75" customHeight="1" x14ac:dyDescent="0.25">
      <c r="E807" s="60"/>
      <c r="F807" s="54"/>
      <c r="G807" s="54"/>
      <c r="H807" s="54"/>
      <c r="I807" s="54"/>
      <c r="J807" s="54"/>
      <c r="K807" s="54"/>
      <c r="L807" s="54"/>
      <c r="M807" s="54"/>
      <c r="N807" s="54"/>
      <c r="O807" s="54"/>
      <c r="P807" s="54"/>
      <c r="Q807" s="54"/>
    </row>
    <row r="808" spans="5:17" ht="15.75" customHeight="1" x14ac:dyDescent="0.25">
      <c r="E808" s="60"/>
      <c r="F808" s="54"/>
      <c r="G808" s="54"/>
      <c r="H808" s="54"/>
      <c r="I808" s="54"/>
      <c r="J808" s="54"/>
      <c r="K808" s="54"/>
      <c r="L808" s="54"/>
      <c r="M808" s="54"/>
      <c r="N808" s="54"/>
      <c r="O808" s="54"/>
      <c r="P808" s="54"/>
      <c r="Q808" s="54"/>
    </row>
    <row r="809" spans="5:17" ht="15.75" customHeight="1" x14ac:dyDescent="0.25">
      <c r="E809" s="60"/>
      <c r="F809" s="54"/>
      <c r="G809" s="54"/>
      <c r="H809" s="54"/>
      <c r="I809" s="54"/>
      <c r="J809" s="54"/>
      <c r="K809" s="54"/>
      <c r="L809" s="54"/>
      <c r="M809" s="54"/>
      <c r="N809" s="54"/>
      <c r="O809" s="54"/>
      <c r="P809" s="54"/>
      <c r="Q809" s="54"/>
    </row>
    <row r="810" spans="5:17" ht="15.75" customHeight="1" x14ac:dyDescent="0.25">
      <c r="E810" s="60"/>
      <c r="F810" s="54"/>
      <c r="G810" s="54"/>
      <c r="H810" s="54"/>
      <c r="I810" s="54"/>
      <c r="J810" s="54"/>
      <c r="K810" s="54"/>
      <c r="L810" s="54"/>
      <c r="M810" s="54"/>
      <c r="N810" s="54"/>
      <c r="O810" s="54"/>
      <c r="P810" s="54"/>
      <c r="Q810" s="54"/>
    </row>
    <row r="811" spans="5:17" ht="15.75" customHeight="1" x14ac:dyDescent="0.25">
      <c r="E811" s="60"/>
      <c r="F811" s="54"/>
      <c r="G811" s="54"/>
      <c r="H811" s="54"/>
      <c r="I811" s="54"/>
      <c r="J811" s="54"/>
      <c r="K811" s="54"/>
      <c r="L811" s="54"/>
      <c r="M811" s="54"/>
      <c r="N811" s="54"/>
      <c r="O811" s="54"/>
      <c r="P811" s="54"/>
      <c r="Q811" s="54"/>
    </row>
    <row r="812" spans="5:17" ht="15.75" customHeight="1" x14ac:dyDescent="0.25">
      <c r="E812" s="60"/>
      <c r="F812" s="54"/>
      <c r="G812" s="54"/>
      <c r="H812" s="54"/>
      <c r="I812" s="54"/>
      <c r="J812" s="54"/>
      <c r="K812" s="54"/>
      <c r="L812" s="54"/>
      <c r="M812" s="54"/>
      <c r="N812" s="54"/>
      <c r="O812" s="54"/>
      <c r="P812" s="54"/>
      <c r="Q812" s="54"/>
    </row>
    <row r="813" spans="5:17" ht="15.75" customHeight="1" x14ac:dyDescent="0.25">
      <c r="E813" s="60"/>
      <c r="F813" s="54"/>
      <c r="G813" s="54"/>
      <c r="H813" s="54"/>
      <c r="I813" s="54"/>
      <c r="J813" s="54"/>
      <c r="K813" s="54"/>
      <c r="L813" s="54"/>
      <c r="M813" s="54"/>
      <c r="N813" s="54"/>
      <c r="O813" s="54"/>
      <c r="P813" s="54"/>
      <c r="Q813" s="54"/>
    </row>
    <row r="814" spans="5:17" ht="15.75" customHeight="1" x14ac:dyDescent="0.25">
      <c r="E814" s="60"/>
      <c r="F814" s="54"/>
      <c r="G814" s="54"/>
      <c r="H814" s="54"/>
      <c r="I814" s="54"/>
      <c r="J814" s="54"/>
      <c r="K814" s="54"/>
      <c r="L814" s="54"/>
      <c r="M814" s="54"/>
      <c r="N814" s="54"/>
      <c r="O814" s="54"/>
      <c r="P814" s="54"/>
      <c r="Q814" s="54"/>
    </row>
    <row r="815" spans="5:17" ht="15.75" customHeight="1" x14ac:dyDescent="0.25">
      <c r="E815" s="60"/>
      <c r="F815" s="54"/>
      <c r="G815" s="54"/>
      <c r="H815" s="54"/>
      <c r="I815" s="54"/>
      <c r="J815" s="54"/>
      <c r="K815" s="54"/>
      <c r="L815" s="54"/>
      <c r="M815" s="54"/>
      <c r="N815" s="54"/>
      <c r="O815" s="54"/>
      <c r="P815" s="54"/>
      <c r="Q815" s="54"/>
    </row>
    <row r="816" spans="5:17" ht="15.75" customHeight="1" x14ac:dyDescent="0.25">
      <c r="E816" s="60"/>
      <c r="F816" s="54"/>
      <c r="G816" s="54"/>
      <c r="H816" s="54"/>
      <c r="I816" s="54"/>
      <c r="J816" s="54"/>
      <c r="K816" s="54"/>
      <c r="L816" s="54"/>
      <c r="M816" s="54"/>
      <c r="N816" s="54"/>
      <c r="O816" s="54"/>
      <c r="P816" s="54"/>
      <c r="Q816" s="54"/>
    </row>
    <row r="817" spans="5:17" ht="15.75" customHeight="1" x14ac:dyDescent="0.25">
      <c r="E817" s="60"/>
      <c r="F817" s="54"/>
      <c r="G817" s="54"/>
      <c r="H817" s="54"/>
      <c r="I817" s="54"/>
      <c r="J817" s="54"/>
      <c r="K817" s="54"/>
      <c r="L817" s="54"/>
      <c r="M817" s="54"/>
      <c r="N817" s="54"/>
      <c r="O817" s="54"/>
      <c r="P817" s="54"/>
      <c r="Q817" s="54"/>
    </row>
    <row r="818" spans="5:17" ht="15.75" customHeight="1" x14ac:dyDescent="0.25">
      <c r="E818" s="60"/>
      <c r="F818" s="54"/>
      <c r="G818" s="54"/>
      <c r="H818" s="54"/>
      <c r="I818" s="54"/>
      <c r="J818" s="54"/>
      <c r="K818" s="54"/>
      <c r="L818" s="54"/>
      <c r="M818" s="54"/>
      <c r="N818" s="54"/>
      <c r="O818" s="54"/>
      <c r="P818" s="54"/>
      <c r="Q818" s="54"/>
    </row>
    <row r="819" spans="5:17" ht="15.75" customHeight="1" x14ac:dyDescent="0.25">
      <c r="E819" s="60"/>
      <c r="F819" s="54"/>
      <c r="G819" s="54"/>
      <c r="H819" s="54"/>
      <c r="I819" s="54"/>
      <c r="J819" s="54"/>
      <c r="K819" s="54"/>
      <c r="L819" s="54"/>
      <c r="M819" s="54"/>
      <c r="N819" s="54"/>
      <c r="O819" s="54"/>
      <c r="P819" s="54"/>
      <c r="Q819" s="54"/>
    </row>
    <row r="820" spans="5:17" ht="15.75" customHeight="1" x14ac:dyDescent="0.25">
      <c r="E820" s="60"/>
      <c r="F820" s="54"/>
      <c r="G820" s="54"/>
      <c r="H820" s="54"/>
      <c r="I820" s="54"/>
      <c r="J820" s="54"/>
      <c r="K820" s="54"/>
      <c r="L820" s="54"/>
      <c r="M820" s="54"/>
      <c r="N820" s="54"/>
      <c r="O820" s="54"/>
      <c r="P820" s="54"/>
      <c r="Q820" s="54"/>
    </row>
    <row r="821" spans="5:17" ht="15.75" customHeight="1" x14ac:dyDescent="0.25">
      <c r="E821" s="60"/>
      <c r="F821" s="54"/>
      <c r="G821" s="54"/>
      <c r="H821" s="54"/>
      <c r="I821" s="54"/>
      <c r="J821" s="54"/>
      <c r="K821" s="54"/>
      <c r="L821" s="54"/>
      <c r="M821" s="54"/>
      <c r="N821" s="54"/>
      <c r="O821" s="54"/>
      <c r="P821" s="54"/>
      <c r="Q821" s="54"/>
    </row>
    <row r="822" spans="5:17" ht="15.75" customHeight="1" x14ac:dyDescent="0.25">
      <c r="E822" s="60"/>
      <c r="F822" s="54"/>
      <c r="G822" s="54"/>
      <c r="H822" s="54"/>
      <c r="I822" s="54"/>
      <c r="J822" s="54"/>
      <c r="K822" s="54"/>
      <c r="L822" s="54"/>
      <c r="M822" s="54"/>
      <c r="N822" s="54"/>
      <c r="O822" s="54"/>
      <c r="P822" s="54"/>
      <c r="Q822" s="54"/>
    </row>
    <row r="823" spans="5:17" ht="15.75" customHeight="1" x14ac:dyDescent="0.25">
      <c r="E823" s="60"/>
      <c r="F823" s="54"/>
      <c r="G823" s="54"/>
      <c r="H823" s="54"/>
      <c r="I823" s="54"/>
      <c r="J823" s="54"/>
      <c r="K823" s="54"/>
      <c r="L823" s="54"/>
      <c r="M823" s="54"/>
      <c r="N823" s="54"/>
      <c r="O823" s="54"/>
      <c r="P823" s="54"/>
      <c r="Q823" s="54"/>
    </row>
    <row r="824" spans="5:17" ht="15.75" customHeight="1" x14ac:dyDescent="0.25">
      <c r="E824" s="60"/>
      <c r="F824" s="54"/>
      <c r="G824" s="54"/>
      <c r="H824" s="54"/>
      <c r="I824" s="54"/>
      <c r="J824" s="54"/>
      <c r="K824" s="54"/>
      <c r="L824" s="54"/>
      <c r="M824" s="54"/>
      <c r="N824" s="54"/>
      <c r="O824" s="54"/>
      <c r="P824" s="54"/>
      <c r="Q824" s="54"/>
    </row>
    <row r="825" spans="5:17" ht="15.75" customHeight="1" x14ac:dyDescent="0.25">
      <c r="E825" s="60"/>
      <c r="F825" s="54"/>
      <c r="G825" s="54"/>
      <c r="H825" s="54"/>
      <c r="I825" s="54"/>
      <c r="J825" s="54"/>
      <c r="K825" s="54"/>
      <c r="L825" s="54"/>
      <c r="M825" s="54"/>
      <c r="N825" s="54"/>
      <c r="O825" s="54"/>
      <c r="P825" s="54"/>
      <c r="Q825" s="54"/>
    </row>
    <row r="826" spans="5:17" ht="15.75" customHeight="1" x14ac:dyDescent="0.25">
      <c r="E826" s="60"/>
      <c r="F826" s="54"/>
      <c r="G826" s="54"/>
      <c r="H826" s="54"/>
      <c r="I826" s="54"/>
      <c r="J826" s="54"/>
      <c r="K826" s="54"/>
      <c r="L826" s="54"/>
      <c r="M826" s="54"/>
      <c r="N826" s="54"/>
      <c r="O826" s="54"/>
      <c r="P826" s="54"/>
      <c r="Q826" s="54"/>
    </row>
    <row r="827" spans="5:17" ht="15.75" customHeight="1" x14ac:dyDescent="0.25">
      <c r="E827" s="60"/>
      <c r="F827" s="54"/>
      <c r="G827" s="54"/>
      <c r="H827" s="54"/>
      <c r="I827" s="54"/>
      <c r="J827" s="54"/>
      <c r="K827" s="54"/>
      <c r="L827" s="54"/>
      <c r="M827" s="54"/>
      <c r="N827" s="54"/>
      <c r="O827" s="54"/>
      <c r="P827" s="54"/>
      <c r="Q827" s="54"/>
    </row>
    <row r="828" spans="5:17" ht="15.75" customHeight="1" x14ac:dyDescent="0.25">
      <c r="E828" s="60"/>
      <c r="F828" s="54"/>
      <c r="G828" s="54"/>
      <c r="H828" s="54"/>
      <c r="I828" s="54"/>
      <c r="J828" s="54"/>
      <c r="K828" s="54"/>
      <c r="L828" s="54"/>
      <c r="M828" s="54"/>
      <c r="N828" s="54"/>
      <c r="O828" s="54"/>
      <c r="P828" s="54"/>
      <c r="Q828" s="54"/>
    </row>
    <row r="829" spans="5:17" ht="15.75" customHeight="1" x14ac:dyDescent="0.25">
      <c r="E829" s="60"/>
      <c r="F829" s="54"/>
      <c r="G829" s="54"/>
      <c r="H829" s="54"/>
      <c r="I829" s="54"/>
      <c r="J829" s="54"/>
      <c r="K829" s="54"/>
      <c r="L829" s="54"/>
      <c r="M829" s="54"/>
      <c r="N829" s="54"/>
      <c r="O829" s="54"/>
      <c r="P829" s="54"/>
      <c r="Q829" s="54"/>
    </row>
    <row r="830" spans="5:17" ht="15.75" customHeight="1" x14ac:dyDescent="0.25">
      <c r="E830" s="60"/>
      <c r="F830" s="54"/>
      <c r="G830" s="54"/>
      <c r="H830" s="54"/>
      <c r="I830" s="54"/>
      <c r="J830" s="54"/>
      <c r="K830" s="54"/>
      <c r="L830" s="54"/>
      <c r="M830" s="54"/>
      <c r="N830" s="54"/>
      <c r="O830" s="54"/>
      <c r="P830" s="54"/>
      <c r="Q830" s="54"/>
    </row>
    <row r="831" spans="5:17" ht="15.75" customHeight="1" x14ac:dyDescent="0.25">
      <c r="E831" s="60"/>
      <c r="F831" s="54"/>
      <c r="G831" s="54"/>
      <c r="H831" s="54"/>
      <c r="I831" s="54"/>
      <c r="J831" s="54"/>
      <c r="K831" s="54"/>
      <c r="L831" s="54"/>
      <c r="M831" s="54"/>
      <c r="N831" s="54"/>
      <c r="O831" s="54"/>
      <c r="P831" s="54"/>
      <c r="Q831" s="54"/>
    </row>
    <row r="832" spans="5:17" ht="15.75" customHeight="1" x14ac:dyDescent="0.25">
      <c r="E832" s="60"/>
      <c r="F832" s="54"/>
      <c r="G832" s="54"/>
      <c r="H832" s="54"/>
      <c r="I832" s="54"/>
      <c r="J832" s="54"/>
      <c r="K832" s="54"/>
      <c r="L832" s="54"/>
      <c r="M832" s="54"/>
      <c r="N832" s="54"/>
      <c r="O832" s="54"/>
      <c r="P832" s="54"/>
      <c r="Q832" s="54"/>
    </row>
    <row r="833" spans="5:17" ht="15.75" customHeight="1" x14ac:dyDescent="0.25">
      <c r="E833" s="60"/>
      <c r="F833" s="54"/>
      <c r="G833" s="54"/>
      <c r="H833" s="54"/>
      <c r="I833" s="54"/>
      <c r="J833" s="54"/>
      <c r="K833" s="54"/>
      <c r="L833" s="54"/>
      <c r="M833" s="54"/>
      <c r="N833" s="54"/>
      <c r="O833" s="54"/>
      <c r="P833" s="54"/>
      <c r="Q833" s="54"/>
    </row>
    <row r="834" spans="5:17" ht="15.75" customHeight="1" x14ac:dyDescent="0.25">
      <c r="E834" s="60"/>
      <c r="F834" s="54"/>
      <c r="G834" s="54"/>
      <c r="H834" s="54"/>
      <c r="I834" s="54"/>
      <c r="J834" s="54"/>
      <c r="K834" s="54"/>
      <c r="L834" s="54"/>
      <c r="M834" s="54"/>
      <c r="N834" s="54"/>
      <c r="O834" s="54"/>
      <c r="P834" s="54"/>
      <c r="Q834" s="54"/>
    </row>
    <row r="835" spans="5:17" ht="15.75" customHeight="1" x14ac:dyDescent="0.25">
      <c r="E835" s="60"/>
      <c r="F835" s="54"/>
      <c r="G835" s="54"/>
      <c r="H835" s="54"/>
      <c r="I835" s="54"/>
      <c r="J835" s="54"/>
      <c r="K835" s="54"/>
      <c r="L835" s="54"/>
      <c r="M835" s="54"/>
      <c r="N835" s="54"/>
      <c r="O835" s="54"/>
      <c r="P835" s="54"/>
      <c r="Q835" s="54"/>
    </row>
    <row r="836" spans="5:17" ht="15.75" customHeight="1" x14ac:dyDescent="0.25">
      <c r="E836" s="60"/>
      <c r="F836" s="54"/>
      <c r="G836" s="54"/>
      <c r="H836" s="54"/>
      <c r="I836" s="54"/>
      <c r="J836" s="54"/>
      <c r="K836" s="54"/>
      <c r="L836" s="54"/>
      <c r="M836" s="54"/>
      <c r="N836" s="54"/>
      <c r="O836" s="54"/>
      <c r="P836" s="54"/>
      <c r="Q836" s="54"/>
    </row>
    <row r="837" spans="5:17" ht="15.75" customHeight="1" x14ac:dyDescent="0.25">
      <c r="E837" s="60"/>
      <c r="F837" s="54"/>
      <c r="G837" s="54"/>
      <c r="H837" s="54"/>
      <c r="I837" s="54"/>
      <c r="J837" s="54"/>
      <c r="K837" s="54"/>
      <c r="L837" s="54"/>
      <c r="M837" s="54"/>
      <c r="N837" s="54"/>
      <c r="O837" s="54"/>
      <c r="P837" s="54"/>
      <c r="Q837" s="54"/>
    </row>
    <row r="838" spans="5:17" ht="15.75" customHeight="1" x14ac:dyDescent="0.25">
      <c r="E838" s="60"/>
      <c r="F838" s="54"/>
      <c r="G838" s="54"/>
      <c r="H838" s="54"/>
      <c r="I838" s="54"/>
      <c r="J838" s="54"/>
      <c r="K838" s="54"/>
      <c r="L838" s="54"/>
      <c r="M838" s="54"/>
      <c r="N838" s="54"/>
      <c r="O838" s="54"/>
      <c r="P838" s="54"/>
      <c r="Q838" s="54"/>
    </row>
    <row r="839" spans="5:17" ht="15.75" customHeight="1" x14ac:dyDescent="0.25">
      <c r="E839" s="60"/>
      <c r="F839" s="54"/>
      <c r="G839" s="54"/>
      <c r="H839" s="54"/>
      <c r="I839" s="54"/>
      <c r="J839" s="54"/>
      <c r="K839" s="54"/>
      <c r="L839" s="54"/>
      <c r="M839" s="54"/>
      <c r="N839" s="54"/>
      <c r="O839" s="54"/>
      <c r="P839" s="54"/>
      <c r="Q839" s="54"/>
    </row>
    <row r="840" spans="5:17" ht="15.75" customHeight="1" x14ac:dyDescent="0.25">
      <c r="E840" s="60"/>
      <c r="F840" s="54"/>
      <c r="G840" s="54"/>
      <c r="H840" s="54"/>
      <c r="I840" s="54"/>
      <c r="J840" s="54"/>
      <c r="K840" s="54"/>
      <c r="L840" s="54"/>
      <c r="M840" s="54"/>
      <c r="N840" s="54"/>
      <c r="O840" s="54"/>
      <c r="P840" s="54"/>
      <c r="Q840" s="54"/>
    </row>
    <row r="841" spans="5:17" ht="15.75" customHeight="1" x14ac:dyDescent="0.25">
      <c r="E841" s="60"/>
      <c r="F841" s="54"/>
      <c r="G841" s="54"/>
      <c r="H841" s="54"/>
      <c r="I841" s="54"/>
      <c r="J841" s="54"/>
      <c r="K841" s="54"/>
      <c r="L841" s="54"/>
      <c r="M841" s="54"/>
      <c r="N841" s="54"/>
      <c r="O841" s="54"/>
      <c r="P841" s="54"/>
      <c r="Q841" s="54"/>
    </row>
    <row r="842" spans="5:17" ht="15.75" customHeight="1" x14ac:dyDescent="0.25">
      <c r="E842" s="60"/>
      <c r="F842" s="54"/>
      <c r="G842" s="54"/>
      <c r="H842" s="54"/>
      <c r="I842" s="54"/>
      <c r="J842" s="54"/>
      <c r="K842" s="54"/>
      <c r="L842" s="54"/>
      <c r="M842" s="54"/>
      <c r="N842" s="54"/>
      <c r="O842" s="54"/>
      <c r="P842" s="54"/>
      <c r="Q842" s="54"/>
    </row>
    <row r="843" spans="5:17" ht="15.75" customHeight="1" x14ac:dyDescent="0.25">
      <c r="E843" s="60"/>
      <c r="F843" s="54"/>
      <c r="G843" s="54"/>
      <c r="H843" s="54"/>
      <c r="I843" s="54"/>
      <c r="J843" s="54"/>
      <c r="K843" s="54"/>
      <c r="L843" s="54"/>
      <c r="M843" s="54"/>
      <c r="N843" s="54"/>
      <c r="O843" s="54"/>
      <c r="P843" s="54"/>
      <c r="Q843" s="54"/>
    </row>
    <row r="844" spans="5:17" ht="15.75" customHeight="1" x14ac:dyDescent="0.25">
      <c r="E844" s="60"/>
      <c r="F844" s="54"/>
      <c r="G844" s="54"/>
      <c r="H844" s="54"/>
      <c r="I844" s="54"/>
      <c r="J844" s="54"/>
      <c r="K844" s="54"/>
      <c r="L844" s="54"/>
      <c r="M844" s="54"/>
      <c r="N844" s="54"/>
      <c r="O844" s="54"/>
      <c r="P844" s="54"/>
      <c r="Q844" s="54"/>
    </row>
    <row r="845" spans="5:17" ht="15.75" customHeight="1" x14ac:dyDescent="0.25">
      <c r="E845" s="60"/>
      <c r="F845" s="54"/>
      <c r="G845" s="54"/>
      <c r="H845" s="54"/>
      <c r="I845" s="54"/>
      <c r="J845" s="54"/>
      <c r="K845" s="54"/>
      <c r="L845" s="54"/>
      <c r="M845" s="54"/>
      <c r="N845" s="54"/>
      <c r="O845" s="54"/>
      <c r="P845" s="54"/>
      <c r="Q845" s="54"/>
    </row>
    <row r="846" spans="5:17" ht="15.75" customHeight="1" x14ac:dyDescent="0.25">
      <c r="E846" s="60"/>
      <c r="F846" s="54"/>
      <c r="G846" s="54"/>
      <c r="H846" s="54"/>
      <c r="I846" s="54"/>
      <c r="J846" s="54"/>
      <c r="K846" s="54"/>
      <c r="L846" s="54"/>
      <c r="M846" s="54"/>
      <c r="N846" s="54"/>
      <c r="O846" s="54"/>
      <c r="P846" s="54"/>
      <c r="Q846" s="54"/>
    </row>
    <row r="847" spans="5:17" ht="15.75" customHeight="1" x14ac:dyDescent="0.25">
      <c r="E847" s="60"/>
      <c r="F847" s="54"/>
      <c r="G847" s="54"/>
      <c r="H847" s="54"/>
      <c r="I847" s="54"/>
      <c r="J847" s="54"/>
      <c r="K847" s="54"/>
      <c r="L847" s="54"/>
      <c r="M847" s="54"/>
      <c r="N847" s="54"/>
      <c r="O847" s="54"/>
      <c r="P847" s="54"/>
      <c r="Q847" s="54"/>
    </row>
    <row r="848" spans="5:17" ht="15.75" customHeight="1" x14ac:dyDescent="0.25">
      <c r="E848" s="60"/>
      <c r="F848" s="54"/>
      <c r="G848" s="54"/>
      <c r="H848" s="54"/>
      <c r="I848" s="54"/>
      <c r="J848" s="54"/>
      <c r="K848" s="54"/>
      <c r="L848" s="54"/>
      <c r="M848" s="54"/>
      <c r="N848" s="54"/>
      <c r="O848" s="54"/>
      <c r="P848" s="54"/>
      <c r="Q848" s="54"/>
    </row>
    <row r="849" spans="5:17" ht="15.75" customHeight="1" x14ac:dyDescent="0.25">
      <c r="E849" s="60"/>
      <c r="F849" s="54"/>
      <c r="G849" s="54"/>
      <c r="H849" s="54"/>
      <c r="I849" s="54"/>
      <c r="J849" s="54"/>
      <c r="K849" s="54"/>
      <c r="L849" s="54"/>
      <c r="M849" s="54"/>
      <c r="N849" s="54"/>
      <c r="O849" s="54"/>
      <c r="P849" s="54"/>
      <c r="Q849" s="54"/>
    </row>
    <row r="850" spans="5:17" ht="15.75" customHeight="1" x14ac:dyDescent="0.25">
      <c r="E850" s="60"/>
      <c r="F850" s="54"/>
      <c r="G850" s="54"/>
      <c r="H850" s="54"/>
      <c r="I850" s="54"/>
      <c r="J850" s="54"/>
      <c r="K850" s="54"/>
      <c r="L850" s="54"/>
      <c r="M850" s="54"/>
      <c r="N850" s="54"/>
      <c r="O850" s="54"/>
      <c r="P850" s="54"/>
      <c r="Q850" s="54"/>
    </row>
    <row r="851" spans="5:17" ht="15.75" customHeight="1" x14ac:dyDescent="0.25">
      <c r="E851" s="60"/>
      <c r="F851" s="54"/>
      <c r="G851" s="54"/>
      <c r="H851" s="54"/>
      <c r="I851" s="54"/>
      <c r="J851" s="54"/>
      <c r="K851" s="54"/>
      <c r="L851" s="54"/>
      <c r="M851" s="54"/>
      <c r="N851" s="54"/>
      <c r="O851" s="54"/>
      <c r="P851" s="54"/>
      <c r="Q851" s="54"/>
    </row>
    <row r="852" spans="5:17" ht="15.75" customHeight="1" x14ac:dyDescent="0.25">
      <c r="E852" s="60"/>
      <c r="F852" s="54"/>
      <c r="G852" s="54"/>
      <c r="H852" s="54"/>
      <c r="I852" s="54"/>
      <c r="J852" s="54"/>
      <c r="K852" s="54"/>
      <c r="L852" s="54"/>
      <c r="M852" s="54"/>
      <c r="N852" s="54"/>
      <c r="O852" s="54"/>
      <c r="P852" s="54"/>
      <c r="Q852" s="54"/>
    </row>
    <row r="853" spans="5:17" ht="15.75" customHeight="1" x14ac:dyDescent="0.25">
      <c r="E853" s="60"/>
      <c r="F853" s="54"/>
      <c r="G853" s="54"/>
      <c r="H853" s="54"/>
      <c r="I853" s="54"/>
      <c r="J853" s="54"/>
      <c r="K853" s="54"/>
      <c r="L853" s="54"/>
      <c r="M853" s="54"/>
      <c r="N853" s="54"/>
      <c r="O853" s="54"/>
      <c r="P853" s="54"/>
      <c r="Q853" s="54"/>
    </row>
    <row r="854" spans="5:17" ht="15.75" customHeight="1" x14ac:dyDescent="0.25">
      <c r="E854" s="60"/>
      <c r="F854" s="54"/>
      <c r="G854" s="54"/>
      <c r="H854" s="54"/>
      <c r="I854" s="54"/>
      <c r="J854" s="54"/>
      <c r="K854" s="54"/>
      <c r="L854" s="54"/>
      <c r="M854" s="54"/>
      <c r="N854" s="54"/>
      <c r="O854" s="54"/>
      <c r="P854" s="54"/>
      <c r="Q854" s="54"/>
    </row>
    <row r="855" spans="5:17" ht="15.75" customHeight="1" x14ac:dyDescent="0.25">
      <c r="E855" s="60"/>
      <c r="F855" s="54"/>
      <c r="G855" s="54"/>
      <c r="H855" s="54"/>
      <c r="I855" s="54"/>
      <c r="J855" s="54"/>
      <c r="K855" s="54"/>
      <c r="L855" s="54"/>
      <c r="M855" s="54"/>
      <c r="N855" s="54"/>
      <c r="O855" s="54"/>
      <c r="P855" s="54"/>
      <c r="Q855" s="54"/>
    </row>
    <row r="856" spans="5:17" ht="15.75" customHeight="1" x14ac:dyDescent="0.25">
      <c r="E856" s="60"/>
      <c r="F856" s="54"/>
      <c r="G856" s="54"/>
      <c r="H856" s="54"/>
      <c r="I856" s="54"/>
      <c r="J856" s="54"/>
      <c r="K856" s="54"/>
      <c r="L856" s="54"/>
      <c r="M856" s="54"/>
      <c r="N856" s="54"/>
      <c r="O856" s="54"/>
      <c r="P856" s="54"/>
      <c r="Q856" s="54"/>
    </row>
    <row r="857" spans="5:17" ht="15.75" customHeight="1" x14ac:dyDescent="0.25">
      <c r="E857" s="60"/>
      <c r="F857" s="54"/>
      <c r="G857" s="54"/>
      <c r="H857" s="54"/>
      <c r="I857" s="54"/>
      <c r="J857" s="54"/>
      <c r="K857" s="54"/>
      <c r="L857" s="54"/>
      <c r="M857" s="54"/>
      <c r="N857" s="54"/>
      <c r="O857" s="54"/>
      <c r="P857" s="54"/>
      <c r="Q857" s="54"/>
    </row>
    <row r="858" spans="5:17" ht="15.75" customHeight="1" x14ac:dyDescent="0.25">
      <c r="E858" s="60"/>
      <c r="F858" s="54"/>
      <c r="G858" s="54"/>
      <c r="H858" s="54"/>
      <c r="I858" s="54"/>
      <c r="J858" s="54"/>
      <c r="K858" s="54"/>
      <c r="L858" s="54"/>
      <c r="M858" s="54"/>
      <c r="N858" s="54"/>
      <c r="O858" s="54"/>
      <c r="P858" s="54"/>
      <c r="Q858" s="54"/>
    </row>
    <row r="859" spans="5:17" ht="15.75" customHeight="1" x14ac:dyDescent="0.25">
      <c r="E859" s="60"/>
      <c r="F859" s="54"/>
      <c r="G859" s="54"/>
      <c r="H859" s="54"/>
      <c r="I859" s="54"/>
      <c r="J859" s="54"/>
      <c r="K859" s="54"/>
      <c r="L859" s="54"/>
      <c r="M859" s="54"/>
      <c r="N859" s="54"/>
      <c r="O859" s="54"/>
      <c r="P859" s="54"/>
      <c r="Q859" s="54"/>
    </row>
    <row r="860" spans="5:17" ht="15.75" customHeight="1" x14ac:dyDescent="0.25">
      <c r="E860" s="60"/>
      <c r="F860" s="54"/>
      <c r="G860" s="54"/>
      <c r="H860" s="54"/>
      <c r="I860" s="54"/>
      <c r="J860" s="54"/>
      <c r="K860" s="54"/>
      <c r="L860" s="54"/>
      <c r="M860" s="54"/>
      <c r="N860" s="54"/>
      <c r="O860" s="54"/>
      <c r="P860" s="54"/>
      <c r="Q860" s="54"/>
    </row>
    <row r="861" spans="5:17" ht="15.75" customHeight="1" x14ac:dyDescent="0.25">
      <c r="E861" s="60"/>
      <c r="F861" s="54"/>
      <c r="G861" s="54"/>
      <c r="H861" s="54"/>
      <c r="I861" s="54"/>
      <c r="J861" s="54"/>
      <c r="K861" s="54"/>
      <c r="L861" s="54"/>
      <c r="M861" s="54"/>
      <c r="N861" s="54"/>
      <c r="O861" s="54"/>
      <c r="P861" s="54"/>
      <c r="Q861" s="54"/>
    </row>
    <row r="862" spans="5:17" ht="15.75" customHeight="1" x14ac:dyDescent="0.25">
      <c r="E862" s="60"/>
      <c r="F862" s="54"/>
      <c r="G862" s="54"/>
      <c r="H862" s="54"/>
      <c r="I862" s="54"/>
      <c r="J862" s="54"/>
      <c r="K862" s="54"/>
      <c r="L862" s="54"/>
      <c r="M862" s="54"/>
      <c r="N862" s="54"/>
      <c r="O862" s="54"/>
      <c r="P862" s="54"/>
      <c r="Q862" s="54"/>
    </row>
    <row r="863" spans="5:17" ht="15.75" customHeight="1" x14ac:dyDescent="0.25">
      <c r="E863" s="60"/>
      <c r="F863" s="54"/>
      <c r="G863" s="54"/>
      <c r="H863" s="54"/>
      <c r="I863" s="54"/>
      <c r="J863" s="54"/>
      <c r="K863" s="54"/>
      <c r="L863" s="54"/>
      <c r="M863" s="54"/>
      <c r="N863" s="54"/>
      <c r="O863" s="54"/>
      <c r="P863" s="54"/>
      <c r="Q863" s="54"/>
    </row>
    <row r="864" spans="5:17" ht="15.75" customHeight="1" x14ac:dyDescent="0.25">
      <c r="E864" s="60"/>
      <c r="F864" s="54"/>
      <c r="G864" s="54"/>
      <c r="H864" s="54"/>
      <c r="I864" s="54"/>
      <c r="J864" s="54"/>
      <c r="K864" s="54"/>
      <c r="L864" s="54"/>
      <c r="M864" s="54"/>
      <c r="N864" s="54"/>
      <c r="O864" s="54"/>
      <c r="P864" s="54"/>
      <c r="Q864" s="54"/>
    </row>
    <row r="865" spans="5:17" ht="15.75" customHeight="1" x14ac:dyDescent="0.25">
      <c r="E865" s="60"/>
      <c r="F865" s="54"/>
      <c r="G865" s="54"/>
      <c r="H865" s="54"/>
      <c r="I865" s="54"/>
      <c r="J865" s="54"/>
      <c r="K865" s="54"/>
      <c r="L865" s="54"/>
      <c r="M865" s="54"/>
      <c r="N865" s="54"/>
      <c r="O865" s="54"/>
      <c r="P865" s="54"/>
      <c r="Q865" s="54"/>
    </row>
    <row r="866" spans="5:17" ht="15.75" customHeight="1" x14ac:dyDescent="0.25">
      <c r="E866" s="60"/>
      <c r="F866" s="54"/>
      <c r="G866" s="54"/>
      <c r="H866" s="54"/>
      <c r="I866" s="54"/>
      <c r="J866" s="54"/>
      <c r="K866" s="54"/>
      <c r="L866" s="54"/>
      <c r="M866" s="54"/>
      <c r="N866" s="54"/>
      <c r="O866" s="54"/>
      <c r="P866" s="54"/>
      <c r="Q866" s="54"/>
    </row>
    <row r="867" spans="5:17" ht="15.75" customHeight="1" x14ac:dyDescent="0.25">
      <c r="E867" s="60"/>
      <c r="F867" s="54"/>
      <c r="G867" s="54"/>
      <c r="H867" s="54"/>
      <c r="I867" s="54"/>
      <c r="J867" s="54"/>
      <c r="K867" s="54"/>
      <c r="L867" s="54"/>
      <c r="M867" s="54"/>
      <c r="N867" s="54"/>
      <c r="O867" s="54"/>
      <c r="P867" s="54"/>
      <c r="Q867" s="54"/>
    </row>
    <row r="868" spans="5:17" ht="15.75" customHeight="1" x14ac:dyDescent="0.25">
      <c r="E868" s="60"/>
      <c r="F868" s="54"/>
      <c r="G868" s="54"/>
      <c r="H868" s="54"/>
      <c r="I868" s="54"/>
      <c r="J868" s="54"/>
      <c r="K868" s="54"/>
      <c r="L868" s="54"/>
      <c r="M868" s="54"/>
      <c r="N868" s="54"/>
      <c r="O868" s="54"/>
      <c r="P868" s="54"/>
      <c r="Q868" s="54"/>
    </row>
    <row r="869" spans="5:17" ht="15.75" customHeight="1" x14ac:dyDescent="0.25">
      <c r="E869" s="60"/>
      <c r="F869" s="54"/>
      <c r="G869" s="54"/>
      <c r="H869" s="54"/>
      <c r="I869" s="54"/>
      <c r="J869" s="54"/>
      <c r="K869" s="54"/>
      <c r="L869" s="54"/>
      <c r="M869" s="54"/>
      <c r="N869" s="54"/>
      <c r="O869" s="54"/>
      <c r="P869" s="54"/>
      <c r="Q869" s="54"/>
    </row>
    <row r="870" spans="5:17" ht="15.75" customHeight="1" x14ac:dyDescent="0.25">
      <c r="E870" s="60"/>
      <c r="F870" s="54"/>
      <c r="G870" s="54"/>
      <c r="H870" s="54"/>
      <c r="I870" s="54"/>
      <c r="J870" s="54"/>
      <c r="K870" s="54"/>
      <c r="L870" s="54"/>
      <c r="M870" s="54"/>
      <c r="N870" s="54"/>
      <c r="O870" s="54"/>
      <c r="P870" s="54"/>
      <c r="Q870" s="54"/>
    </row>
    <row r="871" spans="5:17" ht="15.75" customHeight="1" x14ac:dyDescent="0.25">
      <c r="E871" s="60"/>
      <c r="F871" s="54"/>
      <c r="G871" s="54"/>
      <c r="H871" s="54"/>
      <c r="I871" s="54"/>
      <c r="J871" s="54"/>
      <c r="K871" s="54"/>
      <c r="L871" s="54"/>
      <c r="M871" s="54"/>
      <c r="N871" s="54"/>
      <c r="O871" s="54"/>
      <c r="P871" s="54"/>
      <c r="Q871" s="54"/>
    </row>
    <row r="872" spans="5:17" ht="15.75" customHeight="1" x14ac:dyDescent="0.25">
      <c r="E872" s="60"/>
      <c r="F872" s="54"/>
      <c r="G872" s="54"/>
      <c r="H872" s="54"/>
      <c r="I872" s="54"/>
      <c r="J872" s="54"/>
      <c r="K872" s="54"/>
      <c r="L872" s="54"/>
      <c r="M872" s="54"/>
      <c r="N872" s="54"/>
      <c r="O872" s="54"/>
      <c r="P872" s="54"/>
      <c r="Q872" s="54"/>
    </row>
    <row r="873" spans="5:17" ht="15.75" customHeight="1" x14ac:dyDescent="0.25">
      <c r="E873" s="60"/>
      <c r="F873" s="54"/>
      <c r="G873" s="54"/>
      <c r="H873" s="54"/>
      <c r="I873" s="54"/>
      <c r="J873" s="54"/>
      <c r="K873" s="54"/>
      <c r="L873" s="54"/>
      <c r="M873" s="54"/>
      <c r="N873" s="54"/>
      <c r="O873" s="54"/>
      <c r="P873" s="54"/>
      <c r="Q873" s="54"/>
    </row>
    <row r="874" spans="5:17" ht="15.75" customHeight="1" x14ac:dyDescent="0.25">
      <c r="E874" s="60"/>
      <c r="F874" s="54"/>
      <c r="G874" s="54"/>
      <c r="H874" s="54"/>
      <c r="I874" s="54"/>
      <c r="J874" s="54"/>
      <c r="K874" s="54"/>
      <c r="L874" s="54"/>
      <c r="M874" s="54"/>
      <c r="N874" s="54"/>
      <c r="O874" s="54"/>
      <c r="P874" s="54"/>
      <c r="Q874" s="54"/>
    </row>
    <row r="875" spans="5:17" ht="15.75" customHeight="1" x14ac:dyDescent="0.25">
      <c r="E875" s="60"/>
      <c r="F875" s="54"/>
      <c r="G875" s="54"/>
      <c r="H875" s="54"/>
      <c r="I875" s="54"/>
      <c r="J875" s="54"/>
      <c r="K875" s="54"/>
      <c r="L875" s="54"/>
      <c r="M875" s="54"/>
      <c r="N875" s="54"/>
      <c r="O875" s="54"/>
      <c r="P875" s="54"/>
      <c r="Q875" s="54"/>
    </row>
    <row r="876" spans="5:17" ht="15.75" customHeight="1" x14ac:dyDescent="0.25">
      <c r="E876" s="60"/>
      <c r="F876" s="54"/>
      <c r="G876" s="54"/>
      <c r="H876" s="54"/>
      <c r="I876" s="54"/>
      <c r="J876" s="54"/>
      <c r="K876" s="54"/>
      <c r="L876" s="54"/>
      <c r="M876" s="54"/>
      <c r="N876" s="54"/>
      <c r="O876" s="54"/>
      <c r="P876" s="54"/>
      <c r="Q876" s="54"/>
    </row>
    <row r="877" spans="5:17" ht="15.75" customHeight="1" x14ac:dyDescent="0.25">
      <c r="E877" s="60"/>
      <c r="F877" s="54"/>
      <c r="G877" s="54"/>
      <c r="H877" s="54"/>
      <c r="I877" s="54"/>
      <c r="J877" s="54"/>
      <c r="K877" s="54"/>
      <c r="L877" s="54"/>
      <c r="M877" s="54"/>
      <c r="N877" s="54"/>
      <c r="O877" s="54"/>
      <c r="P877" s="54"/>
      <c r="Q877" s="54"/>
    </row>
    <row r="878" spans="5:17" ht="15.75" customHeight="1" x14ac:dyDescent="0.25">
      <c r="E878" s="60"/>
      <c r="F878" s="54"/>
      <c r="G878" s="54"/>
      <c r="H878" s="54"/>
      <c r="I878" s="54"/>
      <c r="J878" s="54"/>
      <c r="K878" s="54"/>
      <c r="L878" s="54"/>
      <c r="M878" s="54"/>
      <c r="N878" s="54"/>
      <c r="O878" s="54"/>
      <c r="P878" s="54"/>
      <c r="Q878" s="54"/>
    </row>
    <row r="879" spans="5:17" ht="15.75" customHeight="1" x14ac:dyDescent="0.25">
      <c r="E879" s="60"/>
      <c r="F879" s="54"/>
      <c r="G879" s="54"/>
      <c r="H879" s="54"/>
      <c r="I879" s="54"/>
      <c r="J879" s="54"/>
      <c r="K879" s="54"/>
      <c r="L879" s="54"/>
      <c r="M879" s="54"/>
      <c r="N879" s="54"/>
      <c r="O879" s="54"/>
      <c r="P879" s="54"/>
      <c r="Q879" s="54"/>
    </row>
    <row r="880" spans="5:17" ht="15.75" customHeight="1" x14ac:dyDescent="0.25">
      <c r="E880" s="60"/>
      <c r="F880" s="54"/>
      <c r="G880" s="54"/>
      <c r="H880" s="54"/>
      <c r="I880" s="54"/>
      <c r="J880" s="54"/>
      <c r="K880" s="54"/>
      <c r="L880" s="54"/>
      <c r="M880" s="54"/>
      <c r="N880" s="54"/>
      <c r="O880" s="54"/>
      <c r="P880" s="54"/>
      <c r="Q880" s="54"/>
    </row>
    <row r="881" spans="5:17" ht="15.75" customHeight="1" x14ac:dyDescent="0.25">
      <c r="E881" s="60"/>
      <c r="F881" s="54"/>
      <c r="G881" s="54"/>
      <c r="H881" s="54"/>
      <c r="I881" s="54"/>
      <c r="J881" s="54"/>
      <c r="K881" s="54"/>
      <c r="L881" s="54"/>
      <c r="M881" s="54"/>
      <c r="N881" s="54"/>
      <c r="O881" s="54"/>
      <c r="P881" s="54"/>
      <c r="Q881" s="54"/>
    </row>
    <row r="882" spans="5:17" ht="15.75" customHeight="1" x14ac:dyDescent="0.25">
      <c r="E882" s="60"/>
      <c r="F882" s="54"/>
      <c r="G882" s="54"/>
      <c r="H882" s="54"/>
      <c r="I882" s="54"/>
      <c r="J882" s="54"/>
      <c r="K882" s="54"/>
      <c r="L882" s="54"/>
      <c r="M882" s="54"/>
      <c r="N882" s="54"/>
      <c r="O882" s="54"/>
      <c r="P882" s="54"/>
      <c r="Q882" s="54"/>
    </row>
    <row r="883" spans="5:17" ht="15.75" customHeight="1" x14ac:dyDescent="0.25">
      <c r="E883" s="60"/>
      <c r="F883" s="54"/>
      <c r="G883" s="54"/>
      <c r="H883" s="54"/>
      <c r="I883" s="54"/>
      <c r="J883" s="54"/>
      <c r="K883" s="54"/>
      <c r="L883" s="54"/>
      <c r="M883" s="54"/>
      <c r="N883" s="54"/>
      <c r="O883" s="54"/>
      <c r="P883" s="54"/>
      <c r="Q883" s="54"/>
    </row>
    <row r="884" spans="5:17" ht="15.75" customHeight="1" x14ac:dyDescent="0.25">
      <c r="E884" s="60"/>
      <c r="F884" s="54"/>
      <c r="G884" s="54"/>
      <c r="H884" s="54"/>
      <c r="I884" s="54"/>
      <c r="J884" s="54"/>
      <c r="K884" s="54"/>
      <c r="L884" s="54"/>
      <c r="M884" s="54"/>
      <c r="N884" s="54"/>
      <c r="O884" s="54"/>
      <c r="P884" s="54"/>
      <c r="Q884" s="54"/>
    </row>
    <row r="885" spans="5:17" ht="15.75" customHeight="1" x14ac:dyDescent="0.25">
      <c r="E885" s="60"/>
      <c r="F885" s="54"/>
      <c r="G885" s="54"/>
      <c r="H885" s="54"/>
      <c r="I885" s="54"/>
      <c r="J885" s="54"/>
      <c r="K885" s="54"/>
      <c r="L885" s="54"/>
      <c r="M885" s="54"/>
      <c r="N885" s="54"/>
      <c r="O885" s="54"/>
      <c r="P885" s="54"/>
      <c r="Q885" s="54"/>
    </row>
    <row r="886" spans="5:17" ht="15.75" customHeight="1" x14ac:dyDescent="0.25">
      <c r="E886" s="60"/>
      <c r="F886" s="54"/>
      <c r="G886" s="54"/>
      <c r="H886" s="54"/>
      <c r="I886" s="54"/>
      <c r="J886" s="54"/>
      <c r="K886" s="54"/>
      <c r="L886" s="54"/>
      <c r="M886" s="54"/>
      <c r="N886" s="54"/>
      <c r="O886" s="54"/>
      <c r="P886" s="54"/>
      <c r="Q886" s="54"/>
    </row>
    <row r="887" spans="5:17" ht="15.75" customHeight="1" x14ac:dyDescent="0.25">
      <c r="E887" s="60"/>
      <c r="F887" s="54"/>
      <c r="G887" s="54"/>
      <c r="H887" s="54"/>
      <c r="I887" s="54"/>
      <c r="J887" s="54"/>
      <c r="K887" s="54"/>
      <c r="L887" s="54"/>
      <c r="M887" s="54"/>
      <c r="N887" s="54"/>
      <c r="O887" s="54"/>
      <c r="P887" s="54"/>
      <c r="Q887" s="54"/>
    </row>
    <row r="888" spans="5:17" ht="15.75" customHeight="1" x14ac:dyDescent="0.25">
      <c r="E888" s="60"/>
      <c r="F888" s="54"/>
      <c r="G888" s="54"/>
      <c r="H888" s="54"/>
      <c r="I888" s="54"/>
      <c r="J888" s="54"/>
      <c r="K888" s="54"/>
      <c r="L888" s="54"/>
      <c r="M888" s="54"/>
      <c r="N888" s="54"/>
      <c r="O888" s="54"/>
      <c r="P888" s="54"/>
      <c r="Q888" s="54"/>
    </row>
    <row r="889" spans="5:17" ht="15.75" customHeight="1" x14ac:dyDescent="0.25">
      <c r="E889" s="60"/>
      <c r="F889" s="54"/>
      <c r="G889" s="54"/>
      <c r="H889" s="54"/>
      <c r="I889" s="54"/>
      <c r="J889" s="54"/>
      <c r="K889" s="54"/>
      <c r="L889" s="54"/>
      <c r="M889" s="54"/>
      <c r="N889" s="54"/>
      <c r="O889" s="54"/>
      <c r="P889" s="54"/>
      <c r="Q889" s="54"/>
    </row>
    <row r="890" spans="5:17" ht="15.75" customHeight="1" x14ac:dyDescent="0.25">
      <c r="E890" s="60"/>
      <c r="F890" s="54"/>
      <c r="G890" s="54"/>
      <c r="H890" s="54"/>
      <c r="I890" s="54"/>
      <c r="J890" s="54"/>
      <c r="K890" s="54"/>
      <c r="L890" s="54"/>
      <c r="M890" s="54"/>
      <c r="N890" s="54"/>
      <c r="O890" s="54"/>
      <c r="P890" s="54"/>
      <c r="Q890" s="54"/>
    </row>
    <row r="891" spans="5:17" ht="15.75" customHeight="1" x14ac:dyDescent="0.25">
      <c r="E891" s="60"/>
      <c r="F891" s="54"/>
      <c r="G891" s="54"/>
      <c r="H891" s="54"/>
      <c r="I891" s="54"/>
      <c r="J891" s="54"/>
      <c r="K891" s="54"/>
      <c r="L891" s="54"/>
      <c r="M891" s="54"/>
      <c r="N891" s="54"/>
      <c r="O891" s="54"/>
      <c r="P891" s="54"/>
      <c r="Q891" s="54"/>
    </row>
    <row r="892" spans="5:17" ht="15.75" customHeight="1" x14ac:dyDescent="0.25">
      <c r="E892" s="60"/>
      <c r="F892" s="54"/>
      <c r="G892" s="54"/>
      <c r="H892" s="54"/>
      <c r="I892" s="54"/>
      <c r="J892" s="54"/>
      <c r="K892" s="54"/>
      <c r="L892" s="54"/>
      <c r="M892" s="54"/>
      <c r="N892" s="54"/>
      <c r="O892" s="54"/>
      <c r="P892" s="54"/>
      <c r="Q892" s="54"/>
    </row>
    <row r="893" spans="5:17" ht="15.75" customHeight="1" x14ac:dyDescent="0.25">
      <c r="E893" s="60"/>
      <c r="F893" s="54"/>
      <c r="G893" s="54"/>
      <c r="H893" s="54"/>
      <c r="I893" s="54"/>
      <c r="J893" s="54"/>
      <c r="K893" s="54"/>
      <c r="L893" s="54"/>
      <c r="M893" s="54"/>
      <c r="N893" s="54"/>
      <c r="O893" s="54"/>
      <c r="P893" s="54"/>
      <c r="Q893" s="54"/>
    </row>
    <row r="894" spans="5:17" ht="15.75" customHeight="1" x14ac:dyDescent="0.25">
      <c r="E894" s="60"/>
      <c r="F894" s="54"/>
      <c r="G894" s="54"/>
      <c r="H894" s="54"/>
      <c r="I894" s="54"/>
      <c r="J894" s="54"/>
      <c r="K894" s="54"/>
      <c r="L894" s="54"/>
      <c r="M894" s="54"/>
      <c r="N894" s="54"/>
      <c r="O894" s="54"/>
      <c r="P894" s="54"/>
      <c r="Q894" s="54"/>
    </row>
    <row r="895" spans="5:17" ht="15.75" customHeight="1" x14ac:dyDescent="0.25">
      <c r="E895" s="60"/>
      <c r="F895" s="54"/>
      <c r="G895" s="54"/>
      <c r="H895" s="54"/>
      <c r="I895" s="54"/>
      <c r="J895" s="54"/>
      <c r="K895" s="54"/>
      <c r="L895" s="54"/>
      <c r="M895" s="54"/>
      <c r="N895" s="54"/>
      <c r="O895" s="54"/>
      <c r="P895" s="54"/>
      <c r="Q895" s="54"/>
    </row>
    <row r="896" spans="5:17" ht="15.75" customHeight="1" x14ac:dyDescent="0.25">
      <c r="E896" s="60"/>
      <c r="F896" s="54"/>
      <c r="G896" s="54"/>
      <c r="H896" s="54"/>
      <c r="I896" s="54"/>
      <c r="J896" s="54"/>
      <c r="K896" s="54"/>
      <c r="L896" s="54"/>
      <c r="M896" s="54"/>
      <c r="N896" s="54"/>
      <c r="O896" s="54"/>
      <c r="P896" s="54"/>
      <c r="Q896" s="54"/>
    </row>
    <row r="897" spans="5:17" ht="15.75" customHeight="1" x14ac:dyDescent="0.25">
      <c r="E897" s="60"/>
      <c r="F897" s="54"/>
      <c r="G897" s="54"/>
      <c r="H897" s="54"/>
      <c r="I897" s="54"/>
      <c r="J897" s="54"/>
      <c r="K897" s="54"/>
      <c r="L897" s="54"/>
      <c r="M897" s="54"/>
      <c r="N897" s="54"/>
      <c r="O897" s="54"/>
      <c r="P897" s="54"/>
      <c r="Q897" s="54"/>
    </row>
    <row r="898" spans="5:17" ht="15.75" customHeight="1" x14ac:dyDescent="0.25">
      <c r="E898" s="60"/>
      <c r="F898" s="54"/>
      <c r="G898" s="54"/>
      <c r="H898" s="54"/>
      <c r="I898" s="54"/>
      <c r="J898" s="54"/>
      <c r="K898" s="54"/>
      <c r="L898" s="54"/>
      <c r="M898" s="54"/>
      <c r="N898" s="54"/>
      <c r="O898" s="54"/>
      <c r="P898" s="54"/>
      <c r="Q898" s="54"/>
    </row>
    <row r="899" spans="5:17" ht="15.75" customHeight="1" x14ac:dyDescent="0.25">
      <c r="E899" s="60"/>
      <c r="F899" s="54"/>
      <c r="G899" s="54"/>
      <c r="H899" s="54"/>
      <c r="I899" s="54"/>
      <c r="J899" s="54"/>
      <c r="K899" s="54"/>
      <c r="L899" s="54"/>
      <c r="M899" s="54"/>
      <c r="N899" s="54"/>
      <c r="O899" s="54"/>
      <c r="P899" s="54"/>
      <c r="Q899" s="54"/>
    </row>
    <row r="900" spans="5:17" ht="15.75" customHeight="1" x14ac:dyDescent="0.25">
      <c r="E900" s="60"/>
      <c r="F900" s="54"/>
      <c r="G900" s="54"/>
      <c r="H900" s="54"/>
      <c r="I900" s="54"/>
      <c r="J900" s="54"/>
      <c r="K900" s="54"/>
      <c r="L900" s="54"/>
      <c r="M900" s="54"/>
      <c r="N900" s="54"/>
      <c r="O900" s="54"/>
      <c r="P900" s="54"/>
      <c r="Q900" s="54"/>
    </row>
    <row r="901" spans="5:17" ht="15.75" customHeight="1" x14ac:dyDescent="0.25">
      <c r="E901" s="60"/>
      <c r="F901" s="54"/>
      <c r="G901" s="54"/>
      <c r="H901" s="54"/>
      <c r="I901" s="54"/>
      <c r="J901" s="54"/>
      <c r="K901" s="54"/>
      <c r="L901" s="54"/>
      <c r="M901" s="54"/>
      <c r="N901" s="54"/>
      <c r="O901" s="54"/>
      <c r="P901" s="54"/>
      <c r="Q901" s="54"/>
    </row>
    <row r="902" spans="5:17" ht="15.75" customHeight="1" x14ac:dyDescent="0.25">
      <c r="E902" s="60"/>
      <c r="F902" s="54"/>
      <c r="G902" s="54"/>
      <c r="H902" s="54"/>
      <c r="I902" s="54"/>
      <c r="J902" s="54"/>
      <c r="K902" s="54"/>
      <c r="L902" s="54"/>
      <c r="M902" s="54"/>
      <c r="N902" s="54"/>
      <c r="O902" s="54"/>
      <c r="P902" s="54"/>
      <c r="Q902" s="54"/>
    </row>
    <row r="903" spans="5:17" ht="15.75" customHeight="1" x14ac:dyDescent="0.25">
      <c r="E903" s="60"/>
      <c r="F903" s="54"/>
      <c r="G903" s="54"/>
      <c r="H903" s="54"/>
      <c r="I903" s="54"/>
      <c r="J903" s="54"/>
      <c r="K903" s="54"/>
      <c r="L903" s="54"/>
      <c r="M903" s="54"/>
      <c r="N903" s="54"/>
      <c r="O903" s="54"/>
      <c r="P903" s="54"/>
      <c r="Q903" s="54"/>
    </row>
    <row r="904" spans="5:17" ht="15.75" customHeight="1" x14ac:dyDescent="0.25">
      <c r="E904" s="60"/>
      <c r="F904" s="54"/>
      <c r="G904" s="54"/>
      <c r="H904" s="54"/>
      <c r="I904" s="54"/>
      <c r="J904" s="54"/>
      <c r="K904" s="54"/>
      <c r="L904" s="54"/>
      <c r="M904" s="54"/>
      <c r="N904" s="54"/>
      <c r="O904" s="54"/>
      <c r="P904" s="54"/>
      <c r="Q904" s="54"/>
    </row>
    <row r="905" spans="5:17" ht="15.75" customHeight="1" x14ac:dyDescent="0.25">
      <c r="E905" s="60"/>
      <c r="F905" s="54"/>
      <c r="G905" s="54"/>
      <c r="H905" s="54"/>
      <c r="I905" s="54"/>
      <c r="J905" s="54"/>
      <c r="K905" s="54"/>
      <c r="L905" s="54"/>
      <c r="M905" s="54"/>
      <c r="N905" s="54"/>
      <c r="O905" s="54"/>
      <c r="P905" s="54"/>
      <c r="Q905" s="54"/>
    </row>
    <row r="906" spans="5:17" ht="15.75" customHeight="1" x14ac:dyDescent="0.25">
      <c r="E906" s="60"/>
      <c r="F906" s="54"/>
      <c r="G906" s="54"/>
      <c r="H906" s="54"/>
      <c r="I906" s="54"/>
      <c r="J906" s="54"/>
      <c r="K906" s="54"/>
      <c r="L906" s="54"/>
      <c r="M906" s="54"/>
      <c r="N906" s="54"/>
      <c r="O906" s="54"/>
      <c r="P906" s="54"/>
      <c r="Q906" s="54"/>
    </row>
    <row r="907" spans="5:17" ht="15.75" customHeight="1" x14ac:dyDescent="0.25">
      <c r="E907" s="60"/>
      <c r="F907" s="54"/>
      <c r="G907" s="54"/>
      <c r="H907" s="54"/>
      <c r="I907" s="54"/>
      <c r="J907" s="54"/>
      <c r="K907" s="54"/>
      <c r="L907" s="54"/>
      <c r="M907" s="54"/>
      <c r="N907" s="54"/>
      <c r="O907" s="54"/>
      <c r="P907" s="54"/>
      <c r="Q907" s="54"/>
    </row>
    <row r="908" spans="5:17" ht="15.75" customHeight="1" x14ac:dyDescent="0.25">
      <c r="E908" s="60"/>
      <c r="F908" s="54"/>
      <c r="G908" s="54"/>
      <c r="H908" s="54"/>
      <c r="I908" s="54"/>
      <c r="J908" s="54"/>
      <c r="K908" s="54"/>
      <c r="L908" s="54"/>
      <c r="M908" s="54"/>
      <c r="N908" s="54"/>
      <c r="O908" s="54"/>
      <c r="P908" s="54"/>
      <c r="Q908" s="54"/>
    </row>
    <row r="909" spans="5:17" ht="15.75" customHeight="1" x14ac:dyDescent="0.25">
      <c r="E909" s="60"/>
      <c r="F909" s="54"/>
      <c r="G909" s="54"/>
      <c r="H909" s="54"/>
      <c r="I909" s="54"/>
      <c r="J909" s="54"/>
      <c r="K909" s="54"/>
      <c r="L909" s="54"/>
      <c r="M909" s="54"/>
      <c r="N909" s="54"/>
      <c r="O909" s="54"/>
      <c r="P909" s="54"/>
      <c r="Q909" s="54"/>
    </row>
    <row r="910" spans="5:17" ht="15.75" customHeight="1" x14ac:dyDescent="0.25">
      <c r="E910" s="60"/>
      <c r="F910" s="54"/>
      <c r="G910" s="54"/>
      <c r="H910" s="54"/>
      <c r="I910" s="54"/>
      <c r="J910" s="54"/>
      <c r="K910" s="54"/>
      <c r="L910" s="54"/>
      <c r="M910" s="54"/>
      <c r="N910" s="54"/>
      <c r="O910" s="54"/>
      <c r="P910" s="54"/>
      <c r="Q910" s="54"/>
    </row>
    <row r="911" spans="5:17" ht="15.75" customHeight="1" x14ac:dyDescent="0.25">
      <c r="E911" s="60"/>
      <c r="F911" s="54"/>
      <c r="G911" s="54"/>
      <c r="H911" s="54"/>
      <c r="I911" s="54"/>
      <c r="J911" s="54"/>
      <c r="K911" s="54"/>
      <c r="L911" s="54"/>
      <c r="M911" s="54"/>
      <c r="N911" s="54"/>
      <c r="O911" s="54"/>
      <c r="P911" s="54"/>
      <c r="Q911" s="54"/>
    </row>
    <row r="912" spans="5:17" ht="15.75" customHeight="1" x14ac:dyDescent="0.25">
      <c r="E912" s="60"/>
      <c r="F912" s="54"/>
      <c r="G912" s="54"/>
      <c r="H912" s="54"/>
      <c r="I912" s="54"/>
      <c r="J912" s="54"/>
      <c r="K912" s="54"/>
      <c r="L912" s="54"/>
      <c r="M912" s="54"/>
      <c r="N912" s="54"/>
      <c r="O912" s="54"/>
      <c r="P912" s="54"/>
      <c r="Q912" s="54"/>
    </row>
    <row r="913" spans="5:17" ht="15.75" customHeight="1" x14ac:dyDescent="0.25">
      <c r="E913" s="60"/>
      <c r="F913" s="54"/>
      <c r="G913" s="54"/>
      <c r="H913" s="54"/>
      <c r="I913" s="54"/>
      <c r="J913" s="54"/>
      <c r="K913" s="54"/>
      <c r="L913" s="54"/>
      <c r="M913" s="54"/>
      <c r="N913" s="54"/>
      <c r="O913" s="54"/>
      <c r="P913" s="54"/>
      <c r="Q913" s="54"/>
    </row>
    <row r="914" spans="5:17" ht="15.75" customHeight="1" x14ac:dyDescent="0.25">
      <c r="E914" s="60"/>
      <c r="F914" s="54"/>
      <c r="G914" s="54"/>
      <c r="H914" s="54"/>
      <c r="I914" s="54"/>
      <c r="J914" s="54"/>
      <c r="K914" s="54"/>
      <c r="L914" s="54"/>
      <c r="M914" s="54"/>
      <c r="N914" s="54"/>
      <c r="O914" s="54"/>
      <c r="P914" s="54"/>
      <c r="Q914" s="54"/>
    </row>
    <row r="915" spans="5:17" ht="15.75" customHeight="1" x14ac:dyDescent="0.25">
      <c r="E915" s="60"/>
      <c r="F915" s="54"/>
      <c r="G915" s="54"/>
      <c r="H915" s="54"/>
      <c r="I915" s="54"/>
      <c r="J915" s="54"/>
      <c r="K915" s="54"/>
      <c r="L915" s="54"/>
      <c r="M915" s="54"/>
      <c r="N915" s="54"/>
      <c r="O915" s="54"/>
      <c r="P915" s="54"/>
      <c r="Q915" s="54"/>
    </row>
    <row r="916" spans="5:17" ht="15.75" customHeight="1" x14ac:dyDescent="0.25">
      <c r="E916" s="60"/>
      <c r="F916" s="54"/>
      <c r="G916" s="54"/>
      <c r="H916" s="54"/>
      <c r="I916" s="54"/>
      <c r="J916" s="54"/>
      <c r="K916" s="54"/>
      <c r="L916" s="54"/>
      <c r="M916" s="54"/>
      <c r="N916" s="54"/>
      <c r="O916" s="54"/>
      <c r="P916" s="54"/>
      <c r="Q916" s="54"/>
    </row>
    <row r="917" spans="5:17" ht="15.75" customHeight="1" x14ac:dyDescent="0.25">
      <c r="E917" s="60"/>
      <c r="F917" s="54"/>
      <c r="G917" s="54"/>
      <c r="H917" s="54"/>
      <c r="I917" s="54"/>
      <c r="J917" s="54"/>
      <c r="K917" s="54"/>
      <c r="L917" s="54"/>
      <c r="M917" s="54"/>
      <c r="N917" s="54"/>
      <c r="O917" s="54"/>
      <c r="P917" s="54"/>
      <c r="Q917" s="54"/>
    </row>
    <row r="918" spans="5:17" ht="15.75" customHeight="1" x14ac:dyDescent="0.25">
      <c r="E918" s="60"/>
      <c r="F918" s="54"/>
      <c r="G918" s="54"/>
      <c r="H918" s="54"/>
      <c r="I918" s="54"/>
      <c r="J918" s="54"/>
      <c r="K918" s="54"/>
      <c r="L918" s="54"/>
      <c r="M918" s="54"/>
      <c r="N918" s="54"/>
      <c r="O918" s="54"/>
      <c r="P918" s="54"/>
      <c r="Q918" s="54"/>
    </row>
    <row r="919" spans="5:17" ht="15.75" customHeight="1" x14ac:dyDescent="0.25">
      <c r="E919" s="60"/>
      <c r="F919" s="54"/>
      <c r="G919" s="54"/>
      <c r="H919" s="54"/>
      <c r="I919" s="54"/>
      <c r="J919" s="54"/>
      <c r="K919" s="54"/>
      <c r="L919" s="54"/>
      <c r="M919" s="54"/>
      <c r="N919" s="54"/>
      <c r="O919" s="54"/>
      <c r="P919" s="54"/>
      <c r="Q919" s="54"/>
    </row>
    <row r="920" spans="5:17" ht="15.75" customHeight="1" x14ac:dyDescent="0.25">
      <c r="E920" s="60"/>
      <c r="F920" s="54"/>
      <c r="G920" s="54"/>
      <c r="H920" s="54"/>
      <c r="I920" s="54"/>
      <c r="J920" s="54"/>
      <c r="K920" s="54"/>
      <c r="L920" s="54"/>
      <c r="M920" s="54"/>
      <c r="N920" s="54"/>
      <c r="O920" s="54"/>
      <c r="P920" s="54"/>
      <c r="Q920" s="54"/>
    </row>
    <row r="921" spans="5:17" ht="15.75" customHeight="1" x14ac:dyDescent="0.25">
      <c r="E921" s="60"/>
      <c r="F921" s="54"/>
      <c r="G921" s="54"/>
      <c r="H921" s="54"/>
      <c r="I921" s="54"/>
      <c r="J921" s="54"/>
      <c r="K921" s="54"/>
      <c r="L921" s="54"/>
      <c r="M921" s="54"/>
      <c r="N921" s="54"/>
      <c r="O921" s="54"/>
      <c r="P921" s="54"/>
      <c r="Q921" s="54"/>
    </row>
    <row r="922" spans="5:17" ht="15.75" customHeight="1" x14ac:dyDescent="0.25">
      <c r="E922" s="60"/>
      <c r="F922" s="54"/>
      <c r="G922" s="54"/>
      <c r="H922" s="54"/>
      <c r="I922" s="54"/>
      <c r="J922" s="54"/>
      <c r="K922" s="54"/>
      <c r="L922" s="54"/>
      <c r="M922" s="54"/>
      <c r="N922" s="54"/>
      <c r="O922" s="54"/>
      <c r="P922" s="54"/>
      <c r="Q922" s="54"/>
    </row>
    <row r="923" spans="5:17" ht="15.75" customHeight="1" x14ac:dyDescent="0.25">
      <c r="E923" s="60"/>
      <c r="F923" s="54"/>
      <c r="G923" s="54"/>
      <c r="H923" s="54"/>
      <c r="I923" s="54"/>
      <c r="J923" s="54"/>
      <c r="K923" s="54"/>
      <c r="L923" s="54"/>
      <c r="M923" s="54"/>
      <c r="N923" s="54"/>
      <c r="O923" s="54"/>
      <c r="P923" s="54"/>
      <c r="Q923" s="54"/>
    </row>
    <row r="924" spans="5:17" ht="15.75" customHeight="1" x14ac:dyDescent="0.25">
      <c r="E924" s="60"/>
      <c r="F924" s="54"/>
      <c r="G924" s="54"/>
      <c r="H924" s="54"/>
      <c r="I924" s="54"/>
      <c r="J924" s="54"/>
      <c r="K924" s="54"/>
      <c r="L924" s="54"/>
      <c r="M924" s="54"/>
      <c r="N924" s="54"/>
      <c r="O924" s="54"/>
      <c r="P924" s="54"/>
      <c r="Q924" s="54"/>
    </row>
    <row r="925" spans="5:17" ht="15.75" customHeight="1" x14ac:dyDescent="0.25">
      <c r="E925" s="60"/>
      <c r="F925" s="54"/>
      <c r="G925" s="54"/>
      <c r="H925" s="54"/>
      <c r="I925" s="54"/>
      <c r="J925" s="54"/>
      <c r="K925" s="54"/>
      <c r="L925" s="54"/>
      <c r="M925" s="54"/>
      <c r="N925" s="54"/>
      <c r="O925" s="54"/>
      <c r="P925" s="54"/>
      <c r="Q925" s="54"/>
    </row>
    <row r="926" spans="5:17" ht="15.75" customHeight="1" x14ac:dyDescent="0.25">
      <c r="E926" s="60"/>
      <c r="F926" s="54"/>
      <c r="G926" s="54"/>
      <c r="H926" s="54"/>
      <c r="I926" s="54"/>
      <c r="J926" s="54"/>
      <c r="K926" s="54"/>
      <c r="L926" s="54"/>
      <c r="M926" s="54"/>
      <c r="N926" s="54"/>
      <c r="O926" s="54"/>
      <c r="P926" s="54"/>
      <c r="Q926" s="54"/>
    </row>
    <row r="927" spans="5:17" ht="15.75" customHeight="1" x14ac:dyDescent="0.25">
      <c r="E927" s="60"/>
      <c r="F927" s="54"/>
      <c r="G927" s="54"/>
      <c r="H927" s="54"/>
      <c r="I927" s="54"/>
      <c r="J927" s="54"/>
      <c r="K927" s="54"/>
      <c r="L927" s="54"/>
      <c r="M927" s="54"/>
      <c r="N927" s="54"/>
      <c r="O927" s="54"/>
      <c r="P927" s="54"/>
      <c r="Q927" s="54"/>
    </row>
    <row r="928" spans="5:17" ht="15.75" customHeight="1" x14ac:dyDescent="0.25">
      <c r="E928" s="60"/>
      <c r="F928" s="54"/>
      <c r="G928" s="54"/>
      <c r="H928" s="54"/>
      <c r="I928" s="54"/>
      <c r="J928" s="54"/>
      <c r="K928" s="54"/>
      <c r="L928" s="54"/>
      <c r="M928" s="54"/>
      <c r="N928" s="54"/>
      <c r="O928" s="54"/>
      <c r="P928" s="54"/>
      <c r="Q928" s="54"/>
    </row>
    <row r="929" spans="5:17" ht="15.75" customHeight="1" x14ac:dyDescent="0.25">
      <c r="E929" s="60"/>
      <c r="F929" s="54"/>
      <c r="G929" s="54"/>
      <c r="H929" s="54"/>
      <c r="I929" s="54"/>
      <c r="J929" s="54"/>
      <c r="K929" s="54"/>
      <c r="L929" s="54"/>
      <c r="M929" s="54"/>
      <c r="N929" s="54"/>
      <c r="O929" s="54"/>
      <c r="P929" s="54"/>
      <c r="Q929" s="54"/>
    </row>
    <row r="930" spans="5:17" ht="15.75" customHeight="1" x14ac:dyDescent="0.25">
      <c r="E930" s="60"/>
      <c r="F930" s="54"/>
      <c r="G930" s="54"/>
      <c r="H930" s="54"/>
      <c r="I930" s="54"/>
      <c r="J930" s="54"/>
      <c r="K930" s="54"/>
      <c r="L930" s="54"/>
      <c r="M930" s="54"/>
      <c r="N930" s="54"/>
      <c r="O930" s="54"/>
      <c r="P930" s="54"/>
      <c r="Q930" s="54"/>
    </row>
    <row r="931" spans="5:17" ht="15.75" customHeight="1" x14ac:dyDescent="0.25">
      <c r="E931" s="60"/>
      <c r="F931" s="54"/>
      <c r="G931" s="54"/>
      <c r="H931" s="54"/>
      <c r="I931" s="54"/>
      <c r="J931" s="54"/>
      <c r="K931" s="54"/>
      <c r="L931" s="54"/>
      <c r="M931" s="54"/>
      <c r="N931" s="54"/>
      <c r="O931" s="54"/>
      <c r="P931" s="54"/>
      <c r="Q931" s="54"/>
    </row>
    <row r="932" spans="5:17" ht="15.75" customHeight="1" x14ac:dyDescent="0.25">
      <c r="E932" s="60"/>
      <c r="F932" s="54"/>
      <c r="G932" s="54"/>
      <c r="H932" s="54"/>
      <c r="I932" s="54"/>
      <c r="J932" s="54"/>
      <c r="K932" s="54"/>
      <c r="L932" s="54"/>
      <c r="M932" s="54"/>
      <c r="N932" s="54"/>
      <c r="O932" s="54"/>
      <c r="P932" s="54"/>
      <c r="Q932" s="54"/>
    </row>
    <row r="933" spans="5:17" ht="15.75" customHeight="1" x14ac:dyDescent="0.25">
      <c r="E933" s="60"/>
      <c r="F933" s="54"/>
      <c r="G933" s="54"/>
      <c r="H933" s="54"/>
      <c r="I933" s="54"/>
      <c r="J933" s="54"/>
      <c r="K933" s="54"/>
      <c r="L933" s="54"/>
      <c r="M933" s="54"/>
      <c r="N933" s="54"/>
      <c r="O933" s="54"/>
      <c r="P933" s="54"/>
      <c r="Q933" s="54"/>
    </row>
    <row r="934" spans="5:17" ht="15.75" customHeight="1" x14ac:dyDescent="0.25">
      <c r="E934" s="60"/>
      <c r="F934" s="54"/>
      <c r="G934" s="54"/>
      <c r="H934" s="54"/>
      <c r="I934" s="54"/>
      <c r="J934" s="54"/>
      <c r="K934" s="54"/>
      <c r="L934" s="54"/>
      <c r="M934" s="54"/>
      <c r="N934" s="54"/>
      <c r="O934" s="54"/>
      <c r="P934" s="54"/>
      <c r="Q934" s="54"/>
    </row>
    <row r="935" spans="5:17" ht="15.75" customHeight="1" x14ac:dyDescent="0.25">
      <c r="E935" s="60"/>
      <c r="F935" s="54"/>
      <c r="G935" s="54"/>
      <c r="H935" s="54"/>
      <c r="I935" s="54"/>
      <c r="J935" s="54"/>
      <c r="K935" s="54"/>
      <c r="L935" s="54"/>
      <c r="M935" s="54"/>
      <c r="N935" s="54"/>
      <c r="O935" s="54"/>
      <c r="P935" s="54"/>
      <c r="Q935" s="54"/>
    </row>
    <row r="936" spans="5:17" ht="15.75" customHeight="1" x14ac:dyDescent="0.25">
      <c r="E936" s="60"/>
      <c r="F936" s="54"/>
      <c r="G936" s="54"/>
      <c r="H936" s="54"/>
      <c r="I936" s="54"/>
      <c r="J936" s="54"/>
      <c r="K936" s="54"/>
      <c r="L936" s="54"/>
      <c r="M936" s="54"/>
      <c r="N936" s="54"/>
      <c r="O936" s="54"/>
      <c r="P936" s="54"/>
      <c r="Q936" s="54"/>
    </row>
    <row r="937" spans="5:17" ht="15.75" customHeight="1" x14ac:dyDescent="0.25">
      <c r="E937" s="60"/>
      <c r="F937" s="54"/>
      <c r="G937" s="54"/>
      <c r="H937" s="54"/>
      <c r="I937" s="54"/>
      <c r="J937" s="54"/>
      <c r="K937" s="54"/>
      <c r="L937" s="54"/>
      <c r="M937" s="54"/>
      <c r="N937" s="54"/>
      <c r="O937" s="54"/>
      <c r="P937" s="54"/>
      <c r="Q937" s="54"/>
    </row>
    <row r="938" spans="5:17" ht="15.75" customHeight="1" x14ac:dyDescent="0.25">
      <c r="E938" s="60"/>
      <c r="F938" s="54"/>
      <c r="G938" s="54"/>
      <c r="H938" s="54"/>
      <c r="I938" s="54"/>
      <c r="J938" s="54"/>
      <c r="K938" s="54"/>
      <c r="L938" s="54"/>
      <c r="M938" s="54"/>
      <c r="N938" s="54"/>
      <c r="O938" s="54"/>
      <c r="P938" s="54"/>
      <c r="Q938" s="54"/>
    </row>
    <row r="939" spans="5:17" ht="15.75" customHeight="1" x14ac:dyDescent="0.25">
      <c r="E939" s="60"/>
      <c r="F939" s="54"/>
      <c r="G939" s="54"/>
      <c r="H939" s="54"/>
      <c r="I939" s="54"/>
      <c r="J939" s="54"/>
      <c r="K939" s="54"/>
      <c r="L939" s="54"/>
      <c r="M939" s="54"/>
      <c r="N939" s="54"/>
      <c r="O939" s="54"/>
      <c r="P939" s="54"/>
      <c r="Q939" s="54"/>
    </row>
    <row r="940" spans="5:17" ht="15.75" customHeight="1" x14ac:dyDescent="0.25">
      <c r="E940" s="60"/>
      <c r="F940" s="54"/>
      <c r="G940" s="54"/>
      <c r="H940" s="54"/>
      <c r="I940" s="54"/>
      <c r="J940" s="54"/>
      <c r="K940" s="54"/>
      <c r="L940" s="54"/>
      <c r="M940" s="54"/>
      <c r="N940" s="54"/>
      <c r="O940" s="54"/>
      <c r="P940" s="54"/>
      <c r="Q940" s="54"/>
    </row>
    <row r="941" spans="5:17" ht="15.75" customHeight="1" x14ac:dyDescent="0.25">
      <c r="E941" s="60"/>
      <c r="F941" s="54"/>
      <c r="G941" s="54"/>
      <c r="H941" s="54"/>
      <c r="I941" s="54"/>
      <c r="J941" s="54"/>
      <c r="K941" s="54"/>
      <c r="L941" s="54"/>
      <c r="M941" s="54"/>
      <c r="N941" s="54"/>
      <c r="O941" s="54"/>
      <c r="P941" s="54"/>
      <c r="Q941" s="54"/>
    </row>
    <row r="942" spans="5:17" ht="15.75" customHeight="1" x14ac:dyDescent="0.25">
      <c r="E942" s="60"/>
      <c r="F942" s="54"/>
      <c r="G942" s="54"/>
      <c r="H942" s="54"/>
      <c r="I942" s="54"/>
      <c r="J942" s="54"/>
      <c r="K942" s="54"/>
      <c r="L942" s="54"/>
      <c r="M942" s="54"/>
      <c r="N942" s="54"/>
      <c r="O942" s="54"/>
      <c r="P942" s="54"/>
      <c r="Q942" s="54"/>
    </row>
    <row r="943" spans="5:17" ht="15.75" customHeight="1" x14ac:dyDescent="0.25">
      <c r="E943" s="60"/>
      <c r="F943" s="54"/>
      <c r="G943" s="54"/>
      <c r="H943" s="54"/>
      <c r="I943" s="54"/>
      <c r="J943" s="54"/>
      <c r="K943" s="54"/>
      <c r="L943" s="54"/>
      <c r="M943" s="54"/>
      <c r="N943" s="54"/>
      <c r="O943" s="54"/>
      <c r="P943" s="54"/>
      <c r="Q943" s="54"/>
    </row>
    <row r="944" spans="5:17" ht="15.75" customHeight="1" x14ac:dyDescent="0.25">
      <c r="E944" s="60"/>
      <c r="F944" s="54"/>
      <c r="G944" s="54"/>
      <c r="H944" s="54"/>
      <c r="I944" s="54"/>
      <c r="J944" s="54"/>
      <c r="K944" s="54"/>
      <c r="L944" s="54"/>
      <c r="M944" s="54"/>
      <c r="N944" s="54"/>
      <c r="O944" s="54"/>
      <c r="P944" s="54"/>
      <c r="Q944" s="54"/>
    </row>
    <row r="945" spans="5:17" ht="15.75" customHeight="1" x14ac:dyDescent="0.25">
      <c r="E945" s="60"/>
      <c r="F945" s="54"/>
      <c r="G945" s="54"/>
      <c r="H945" s="54"/>
      <c r="I945" s="54"/>
      <c r="J945" s="54"/>
      <c r="K945" s="54"/>
      <c r="L945" s="54"/>
      <c r="M945" s="54"/>
      <c r="N945" s="54"/>
      <c r="O945" s="54"/>
      <c r="P945" s="54"/>
      <c r="Q945" s="54"/>
    </row>
    <row r="946" spans="5:17" ht="15.75" customHeight="1" x14ac:dyDescent="0.25">
      <c r="E946" s="60"/>
      <c r="F946" s="54"/>
      <c r="G946" s="54"/>
      <c r="H946" s="54"/>
      <c r="I946" s="54"/>
      <c r="J946" s="54"/>
      <c r="K946" s="54"/>
      <c r="L946" s="54"/>
      <c r="M946" s="54"/>
      <c r="N946" s="54"/>
      <c r="O946" s="54"/>
      <c r="P946" s="54"/>
      <c r="Q946" s="54"/>
    </row>
    <row r="947" spans="5:17" ht="15.75" customHeight="1" x14ac:dyDescent="0.25">
      <c r="E947" s="60"/>
      <c r="F947" s="54"/>
      <c r="G947" s="54"/>
      <c r="H947" s="54"/>
      <c r="I947" s="54"/>
      <c r="J947" s="54"/>
      <c r="K947" s="54"/>
      <c r="L947" s="54"/>
      <c r="M947" s="54"/>
      <c r="N947" s="54"/>
      <c r="O947" s="54"/>
      <c r="P947" s="54"/>
      <c r="Q947" s="54"/>
    </row>
    <row r="948" spans="5:17" ht="15.75" customHeight="1" x14ac:dyDescent="0.25">
      <c r="E948" s="60"/>
      <c r="F948" s="54"/>
      <c r="G948" s="54"/>
      <c r="H948" s="54"/>
      <c r="I948" s="54"/>
      <c r="J948" s="54"/>
      <c r="K948" s="54"/>
      <c r="L948" s="54"/>
      <c r="M948" s="54"/>
      <c r="N948" s="54"/>
      <c r="O948" s="54"/>
      <c r="P948" s="54"/>
      <c r="Q948" s="54"/>
    </row>
    <row r="949" spans="5:17" ht="15.75" customHeight="1" x14ac:dyDescent="0.25">
      <c r="E949" s="60"/>
      <c r="F949" s="54"/>
      <c r="G949" s="54"/>
      <c r="H949" s="54"/>
      <c r="I949" s="54"/>
      <c r="J949" s="54"/>
      <c r="K949" s="54"/>
      <c r="L949" s="54"/>
      <c r="M949" s="54"/>
      <c r="N949" s="54"/>
      <c r="O949" s="54"/>
      <c r="P949" s="54"/>
      <c r="Q949" s="54"/>
    </row>
    <row r="950" spans="5:17" ht="15.75" customHeight="1" x14ac:dyDescent="0.25">
      <c r="E950" s="60"/>
      <c r="F950" s="54"/>
      <c r="G950" s="54"/>
      <c r="H950" s="54"/>
      <c r="I950" s="54"/>
      <c r="J950" s="54"/>
      <c r="K950" s="54"/>
      <c r="L950" s="54"/>
      <c r="M950" s="54"/>
      <c r="N950" s="54"/>
      <c r="O950" s="54"/>
      <c r="P950" s="54"/>
      <c r="Q950" s="54"/>
    </row>
    <row r="951" spans="5:17" ht="15.75" customHeight="1" x14ac:dyDescent="0.25">
      <c r="E951" s="60"/>
      <c r="F951" s="54"/>
      <c r="G951" s="54"/>
      <c r="H951" s="54"/>
      <c r="I951" s="54"/>
      <c r="J951" s="54"/>
      <c r="K951" s="54"/>
      <c r="L951" s="54"/>
      <c r="M951" s="54"/>
      <c r="N951" s="54"/>
      <c r="O951" s="54"/>
      <c r="P951" s="54"/>
      <c r="Q951" s="54"/>
    </row>
    <row r="952" spans="5:17" ht="15.75" customHeight="1" x14ac:dyDescent="0.25">
      <c r="E952" s="60"/>
      <c r="F952" s="54"/>
      <c r="G952" s="54"/>
      <c r="H952" s="54"/>
      <c r="I952" s="54"/>
      <c r="J952" s="54"/>
      <c r="K952" s="54"/>
      <c r="L952" s="54"/>
      <c r="M952" s="54"/>
      <c r="N952" s="54"/>
      <c r="O952" s="54"/>
      <c r="P952" s="54"/>
      <c r="Q952" s="54"/>
    </row>
    <row r="953" spans="5:17" ht="15.75" customHeight="1" x14ac:dyDescent="0.25">
      <c r="E953" s="60"/>
      <c r="F953" s="54"/>
      <c r="G953" s="54"/>
      <c r="H953" s="54"/>
      <c r="I953" s="54"/>
      <c r="J953" s="54"/>
      <c r="K953" s="54"/>
      <c r="L953" s="54"/>
      <c r="M953" s="54"/>
      <c r="N953" s="54"/>
      <c r="O953" s="54"/>
      <c r="P953" s="54"/>
      <c r="Q953" s="54"/>
    </row>
    <row r="954" spans="5:17" ht="15.75" customHeight="1" x14ac:dyDescent="0.25">
      <c r="E954" s="60"/>
      <c r="F954" s="54"/>
      <c r="G954" s="54"/>
      <c r="H954" s="54"/>
      <c r="I954" s="54"/>
      <c r="J954" s="54"/>
      <c r="K954" s="54"/>
      <c r="L954" s="54"/>
      <c r="M954" s="54"/>
      <c r="N954" s="54"/>
      <c r="O954" s="54"/>
      <c r="P954" s="54"/>
      <c r="Q954" s="54"/>
    </row>
    <row r="955" spans="5:17" ht="15.75" customHeight="1" x14ac:dyDescent="0.25">
      <c r="E955" s="60"/>
      <c r="F955" s="54"/>
      <c r="G955" s="54"/>
      <c r="H955" s="54"/>
      <c r="I955" s="54"/>
      <c r="J955" s="54"/>
      <c r="K955" s="54"/>
      <c r="L955" s="54"/>
      <c r="M955" s="54"/>
      <c r="N955" s="54"/>
      <c r="O955" s="54"/>
      <c r="P955" s="54"/>
      <c r="Q955" s="54"/>
    </row>
    <row r="956" spans="5:17" ht="15.75" customHeight="1" x14ac:dyDescent="0.25">
      <c r="E956" s="60"/>
      <c r="F956" s="54"/>
      <c r="G956" s="54"/>
      <c r="H956" s="54"/>
      <c r="I956" s="54"/>
      <c r="J956" s="54"/>
      <c r="K956" s="54"/>
      <c r="L956" s="54"/>
      <c r="M956" s="54"/>
      <c r="N956" s="54"/>
      <c r="O956" s="54"/>
      <c r="P956" s="54"/>
      <c r="Q956" s="54"/>
    </row>
    <row r="957" spans="5:17" ht="15.75" customHeight="1" x14ac:dyDescent="0.25">
      <c r="E957" s="60"/>
      <c r="F957" s="54"/>
      <c r="G957" s="54"/>
      <c r="H957" s="54"/>
      <c r="I957" s="54"/>
      <c r="J957" s="54"/>
      <c r="K957" s="54"/>
      <c r="L957" s="54"/>
      <c r="M957" s="54"/>
      <c r="N957" s="54"/>
      <c r="O957" s="54"/>
      <c r="P957" s="54"/>
      <c r="Q957" s="54"/>
    </row>
    <row r="958" spans="5:17" ht="15.75" customHeight="1" x14ac:dyDescent="0.25">
      <c r="E958" s="60"/>
      <c r="F958" s="54"/>
      <c r="G958" s="54"/>
      <c r="H958" s="54"/>
      <c r="I958" s="54"/>
      <c r="J958" s="54"/>
      <c r="K958" s="54"/>
      <c r="L958" s="54"/>
      <c r="M958" s="54"/>
      <c r="N958" s="54"/>
      <c r="O958" s="54"/>
      <c r="P958" s="54"/>
      <c r="Q958" s="54"/>
    </row>
    <row r="959" spans="5:17" ht="15.75" customHeight="1" x14ac:dyDescent="0.25">
      <c r="E959" s="60"/>
      <c r="F959" s="54"/>
      <c r="G959" s="54"/>
      <c r="H959" s="54"/>
      <c r="I959" s="54"/>
      <c r="J959" s="54"/>
      <c r="K959" s="54"/>
      <c r="L959" s="54"/>
      <c r="M959" s="54"/>
      <c r="N959" s="54"/>
      <c r="O959" s="54"/>
      <c r="P959" s="54"/>
      <c r="Q959" s="54"/>
    </row>
    <row r="960" spans="5:17" ht="15.75" customHeight="1" x14ac:dyDescent="0.25">
      <c r="E960" s="60"/>
      <c r="F960" s="54"/>
      <c r="G960" s="54"/>
      <c r="H960" s="54"/>
      <c r="I960" s="54"/>
      <c r="J960" s="54"/>
      <c r="K960" s="54"/>
      <c r="L960" s="54"/>
      <c r="M960" s="54"/>
      <c r="N960" s="54"/>
      <c r="O960" s="54"/>
      <c r="P960" s="54"/>
      <c r="Q960" s="54"/>
    </row>
    <row r="961" spans="5:17" ht="15.75" customHeight="1" x14ac:dyDescent="0.25">
      <c r="E961" s="60"/>
      <c r="F961" s="54"/>
      <c r="G961" s="54"/>
      <c r="H961" s="54"/>
      <c r="I961" s="54"/>
      <c r="J961" s="54"/>
      <c r="K961" s="54"/>
      <c r="L961" s="54"/>
      <c r="M961" s="54"/>
      <c r="N961" s="54"/>
      <c r="O961" s="54"/>
      <c r="P961" s="54"/>
      <c r="Q961" s="54"/>
    </row>
    <row r="962" spans="5:17" ht="15.75" customHeight="1" x14ac:dyDescent="0.25">
      <c r="E962" s="60"/>
      <c r="F962" s="54"/>
      <c r="G962" s="54"/>
      <c r="H962" s="54"/>
      <c r="I962" s="54"/>
      <c r="J962" s="54"/>
      <c r="K962" s="54"/>
      <c r="L962" s="54"/>
      <c r="M962" s="54"/>
      <c r="N962" s="54"/>
      <c r="O962" s="54"/>
      <c r="P962" s="54"/>
      <c r="Q962" s="54"/>
    </row>
    <row r="963" spans="5:17" ht="15.75" customHeight="1" x14ac:dyDescent="0.25">
      <c r="E963" s="60"/>
      <c r="F963" s="54"/>
      <c r="G963" s="54"/>
      <c r="H963" s="54"/>
      <c r="I963" s="54"/>
      <c r="J963" s="54"/>
      <c r="K963" s="54"/>
      <c r="L963" s="54"/>
      <c r="M963" s="54"/>
      <c r="N963" s="54"/>
      <c r="O963" s="54"/>
      <c r="P963" s="54"/>
      <c r="Q963" s="54"/>
    </row>
    <row r="964" spans="5:17" ht="15.75" customHeight="1" x14ac:dyDescent="0.25">
      <c r="E964" s="60"/>
      <c r="F964" s="54"/>
      <c r="G964" s="54"/>
      <c r="H964" s="54"/>
      <c r="I964" s="54"/>
      <c r="J964" s="54"/>
      <c r="K964" s="54"/>
      <c r="L964" s="54"/>
      <c r="M964" s="54"/>
      <c r="N964" s="54"/>
      <c r="O964" s="54"/>
      <c r="P964" s="54"/>
      <c r="Q964" s="54"/>
    </row>
    <row r="965" spans="5:17" ht="15.75" customHeight="1" x14ac:dyDescent="0.25">
      <c r="E965" s="60"/>
      <c r="F965" s="54"/>
      <c r="G965" s="54"/>
      <c r="H965" s="54"/>
      <c r="I965" s="54"/>
      <c r="J965" s="54"/>
      <c r="K965" s="54"/>
      <c r="L965" s="54"/>
      <c r="M965" s="54"/>
      <c r="N965" s="54"/>
      <c r="O965" s="54"/>
      <c r="P965" s="54"/>
      <c r="Q965" s="54"/>
    </row>
    <row r="966" spans="5:17" ht="15.75" customHeight="1" x14ac:dyDescent="0.25">
      <c r="E966" s="60"/>
      <c r="F966" s="54"/>
      <c r="G966" s="54"/>
      <c r="H966" s="54"/>
      <c r="I966" s="54"/>
      <c r="J966" s="54"/>
      <c r="K966" s="54"/>
      <c r="L966" s="54"/>
      <c r="M966" s="54"/>
      <c r="N966" s="54"/>
      <c r="O966" s="54"/>
      <c r="P966" s="54"/>
      <c r="Q966" s="54"/>
    </row>
    <row r="967" spans="5:17" ht="15.75" customHeight="1" x14ac:dyDescent="0.25">
      <c r="E967" s="60"/>
      <c r="F967" s="54"/>
      <c r="G967" s="54"/>
      <c r="H967" s="54"/>
      <c r="I967" s="54"/>
      <c r="J967" s="54"/>
      <c r="K967" s="54"/>
      <c r="L967" s="54"/>
      <c r="M967" s="54"/>
      <c r="N967" s="54"/>
      <c r="O967" s="54"/>
      <c r="P967" s="54"/>
      <c r="Q967" s="54"/>
    </row>
    <row r="968" spans="5:17" ht="15.75" customHeight="1" x14ac:dyDescent="0.25">
      <c r="E968" s="60"/>
      <c r="F968" s="54"/>
      <c r="G968" s="54"/>
      <c r="H968" s="54"/>
      <c r="I968" s="54"/>
      <c r="J968" s="54"/>
      <c r="K968" s="54"/>
      <c r="L968" s="54"/>
      <c r="M968" s="54"/>
      <c r="N968" s="54"/>
      <c r="O968" s="54"/>
      <c r="P968" s="54"/>
      <c r="Q968" s="54"/>
    </row>
    <row r="969" spans="5:17" ht="15.75" customHeight="1" x14ac:dyDescent="0.25">
      <c r="E969" s="60"/>
      <c r="F969" s="54"/>
      <c r="G969" s="54"/>
      <c r="H969" s="54"/>
      <c r="I969" s="54"/>
      <c r="J969" s="54"/>
      <c r="K969" s="54"/>
      <c r="L969" s="54"/>
      <c r="M969" s="54"/>
      <c r="N969" s="54"/>
      <c r="O969" s="54"/>
      <c r="P969" s="54"/>
      <c r="Q969" s="54"/>
    </row>
    <row r="970" spans="5:17" ht="15.75" customHeight="1" x14ac:dyDescent="0.25">
      <c r="E970" s="60"/>
      <c r="F970" s="54"/>
      <c r="G970" s="54"/>
      <c r="H970" s="54"/>
      <c r="I970" s="54"/>
      <c r="J970" s="54"/>
      <c r="K970" s="54"/>
      <c r="L970" s="54"/>
      <c r="M970" s="54"/>
      <c r="N970" s="54"/>
      <c r="O970" s="54"/>
      <c r="P970" s="54"/>
      <c r="Q970" s="54"/>
    </row>
    <row r="971" spans="5:17" ht="15.75" customHeight="1" x14ac:dyDescent="0.25">
      <c r="E971" s="60"/>
      <c r="F971" s="54"/>
      <c r="G971" s="54"/>
      <c r="H971" s="54"/>
      <c r="I971" s="54"/>
      <c r="J971" s="54"/>
      <c r="K971" s="54"/>
      <c r="L971" s="54"/>
      <c r="M971" s="54"/>
      <c r="N971" s="54"/>
      <c r="O971" s="54"/>
      <c r="P971" s="54"/>
      <c r="Q971" s="54"/>
    </row>
    <row r="972" spans="5:17" ht="15.75" customHeight="1" x14ac:dyDescent="0.25">
      <c r="E972" s="60"/>
      <c r="F972" s="54"/>
      <c r="G972" s="54"/>
      <c r="H972" s="54"/>
      <c r="I972" s="54"/>
      <c r="J972" s="54"/>
      <c r="K972" s="54"/>
      <c r="L972" s="54"/>
      <c r="M972" s="54"/>
      <c r="N972" s="54"/>
      <c r="O972" s="54"/>
      <c r="P972" s="54"/>
      <c r="Q972" s="54"/>
    </row>
    <row r="973" spans="5:17" ht="15.75" customHeight="1" x14ac:dyDescent="0.25">
      <c r="E973" s="60"/>
      <c r="F973" s="54"/>
      <c r="G973" s="54"/>
      <c r="H973" s="54"/>
      <c r="I973" s="54"/>
      <c r="J973" s="54"/>
      <c r="K973" s="54"/>
      <c r="L973" s="54"/>
      <c r="M973" s="54"/>
      <c r="N973" s="54"/>
      <c r="O973" s="54"/>
      <c r="P973" s="54"/>
      <c r="Q973" s="54"/>
    </row>
    <row r="974" spans="5:17" ht="15.75" customHeight="1" x14ac:dyDescent="0.25">
      <c r="E974" s="60"/>
      <c r="F974" s="54"/>
      <c r="G974" s="54"/>
      <c r="H974" s="54"/>
      <c r="I974" s="54"/>
      <c r="J974" s="54"/>
      <c r="K974" s="54"/>
      <c r="L974" s="54"/>
      <c r="M974" s="54"/>
      <c r="N974" s="54"/>
      <c r="O974" s="54"/>
      <c r="P974" s="54"/>
      <c r="Q974" s="54"/>
    </row>
    <row r="975" spans="5:17" ht="15.75" customHeight="1" x14ac:dyDescent="0.25">
      <c r="E975" s="60"/>
      <c r="F975" s="54"/>
      <c r="G975" s="54"/>
      <c r="H975" s="54"/>
      <c r="I975" s="54"/>
      <c r="J975" s="54"/>
      <c r="K975" s="54"/>
      <c r="L975" s="54"/>
      <c r="M975" s="54"/>
      <c r="N975" s="54"/>
      <c r="O975" s="54"/>
      <c r="P975" s="54"/>
      <c r="Q975" s="54"/>
    </row>
    <row r="976" spans="5:17" ht="15.75" customHeight="1" x14ac:dyDescent="0.25">
      <c r="E976" s="60"/>
      <c r="F976" s="54"/>
      <c r="G976" s="54"/>
      <c r="H976" s="54"/>
      <c r="I976" s="54"/>
      <c r="J976" s="54"/>
      <c r="K976" s="54"/>
      <c r="L976" s="54"/>
      <c r="M976" s="54"/>
      <c r="N976" s="54"/>
      <c r="O976" s="54"/>
      <c r="P976" s="54"/>
      <c r="Q976" s="54"/>
    </row>
    <row r="977" spans="5:17" ht="15.75" customHeight="1" x14ac:dyDescent="0.25">
      <c r="E977" s="60"/>
      <c r="F977" s="54"/>
      <c r="G977" s="54"/>
      <c r="H977" s="54"/>
      <c r="I977" s="54"/>
      <c r="J977" s="54"/>
      <c r="K977" s="54"/>
      <c r="L977" s="54"/>
      <c r="M977" s="54"/>
      <c r="N977" s="54"/>
      <c r="O977" s="54"/>
      <c r="P977" s="54"/>
      <c r="Q977" s="54"/>
    </row>
    <row r="978" spans="5:17" ht="15.75" customHeight="1" x14ac:dyDescent="0.25">
      <c r="E978" s="60"/>
      <c r="F978" s="54"/>
      <c r="G978" s="54"/>
      <c r="H978" s="54"/>
      <c r="I978" s="54"/>
      <c r="J978" s="54"/>
      <c r="K978" s="54"/>
      <c r="L978" s="54"/>
      <c r="M978" s="54"/>
      <c r="N978" s="54"/>
      <c r="O978" s="54"/>
      <c r="P978" s="54"/>
      <c r="Q978" s="54"/>
    </row>
    <row r="979" spans="5:17" ht="15.75" customHeight="1" x14ac:dyDescent="0.25">
      <c r="E979" s="60"/>
      <c r="F979" s="54"/>
      <c r="G979" s="54"/>
      <c r="H979" s="54"/>
      <c r="I979" s="54"/>
      <c r="J979" s="54"/>
      <c r="K979" s="54"/>
      <c r="L979" s="54"/>
      <c r="M979" s="54"/>
      <c r="N979" s="54"/>
      <c r="O979" s="54"/>
      <c r="P979" s="54"/>
      <c r="Q979" s="54"/>
    </row>
    <row r="980" spans="5:17" ht="15.75" customHeight="1" x14ac:dyDescent="0.25">
      <c r="E980" s="60"/>
      <c r="F980" s="54"/>
      <c r="G980" s="54"/>
      <c r="H980" s="54"/>
      <c r="I980" s="54"/>
      <c r="J980" s="54"/>
      <c r="K980" s="54"/>
      <c r="L980" s="54"/>
      <c r="M980" s="54"/>
      <c r="N980" s="54"/>
      <c r="O980" s="54"/>
      <c r="P980" s="54"/>
      <c r="Q980" s="54"/>
    </row>
    <row r="981" spans="5:17" ht="15.75" customHeight="1" x14ac:dyDescent="0.25">
      <c r="E981" s="60"/>
      <c r="F981" s="54"/>
      <c r="G981" s="54"/>
      <c r="H981" s="54"/>
      <c r="I981" s="54"/>
      <c r="J981" s="54"/>
      <c r="K981" s="54"/>
      <c r="L981" s="54"/>
      <c r="M981" s="54"/>
      <c r="N981" s="54"/>
      <c r="O981" s="54"/>
      <c r="P981" s="54"/>
      <c r="Q981" s="54"/>
    </row>
    <row r="982" spans="5:17" ht="15.75" customHeight="1" x14ac:dyDescent="0.25">
      <c r="E982" s="60"/>
      <c r="F982" s="54"/>
      <c r="G982" s="54"/>
      <c r="H982" s="54"/>
      <c r="I982" s="54"/>
      <c r="J982" s="54"/>
      <c r="K982" s="54"/>
      <c r="L982" s="54"/>
      <c r="M982" s="54"/>
      <c r="N982" s="54"/>
      <c r="O982" s="54"/>
      <c r="P982" s="54"/>
      <c r="Q982" s="54"/>
    </row>
    <row r="983" spans="5:17" ht="15.75" customHeight="1" x14ac:dyDescent="0.25">
      <c r="E983" s="60"/>
      <c r="F983" s="54"/>
      <c r="G983" s="54"/>
      <c r="H983" s="54"/>
      <c r="I983" s="54"/>
      <c r="J983" s="54"/>
      <c r="K983" s="54"/>
      <c r="L983" s="54"/>
      <c r="M983" s="54"/>
      <c r="N983" s="54"/>
      <c r="O983" s="54"/>
      <c r="P983" s="54"/>
      <c r="Q983" s="54"/>
    </row>
    <row r="984" spans="5:17" ht="15.75" customHeight="1" x14ac:dyDescent="0.25">
      <c r="E984" s="60"/>
      <c r="F984" s="54"/>
      <c r="G984" s="54"/>
      <c r="H984" s="54"/>
      <c r="I984" s="54"/>
      <c r="J984" s="54"/>
      <c r="K984" s="54"/>
      <c r="L984" s="54"/>
      <c r="M984" s="54"/>
      <c r="N984" s="54"/>
      <c r="O984" s="54"/>
      <c r="P984" s="54"/>
      <c r="Q984" s="54"/>
    </row>
    <row r="985" spans="5:17" ht="15.75" customHeight="1" x14ac:dyDescent="0.25">
      <c r="E985" s="60"/>
      <c r="F985" s="54"/>
      <c r="G985" s="54"/>
      <c r="H985" s="54"/>
      <c r="I985" s="54"/>
      <c r="J985" s="54"/>
      <c r="K985" s="54"/>
      <c r="L985" s="54"/>
      <c r="M985" s="54"/>
      <c r="N985" s="54"/>
      <c r="O985" s="54"/>
      <c r="P985" s="54"/>
      <c r="Q985" s="54"/>
    </row>
    <row r="986" spans="5:17" ht="15.75" customHeight="1" x14ac:dyDescent="0.25">
      <c r="E986" s="60"/>
      <c r="F986" s="54"/>
      <c r="G986" s="54"/>
      <c r="H986" s="54"/>
      <c r="I986" s="54"/>
      <c r="J986" s="54"/>
      <c r="K986" s="54"/>
      <c r="L986" s="54"/>
      <c r="M986" s="54"/>
      <c r="N986" s="54"/>
      <c r="O986" s="54"/>
      <c r="P986" s="54"/>
      <c r="Q986" s="54"/>
    </row>
    <row r="987" spans="5:17" ht="15.75" customHeight="1" x14ac:dyDescent="0.25">
      <c r="E987" s="60"/>
      <c r="F987" s="54"/>
      <c r="G987" s="54"/>
      <c r="H987" s="54"/>
      <c r="I987" s="54"/>
      <c r="J987" s="54"/>
      <c r="K987" s="54"/>
      <c r="L987" s="54"/>
      <c r="M987" s="54"/>
      <c r="N987" s="54"/>
      <c r="O987" s="54"/>
      <c r="P987" s="54"/>
      <c r="Q987" s="54"/>
    </row>
    <row r="988" spans="5:17" ht="15.75" customHeight="1" x14ac:dyDescent="0.25">
      <c r="E988" s="60"/>
      <c r="F988" s="54"/>
      <c r="G988" s="54"/>
      <c r="H988" s="54"/>
      <c r="I988" s="54"/>
      <c r="J988" s="54"/>
      <c r="K988" s="54"/>
      <c r="L988" s="54"/>
      <c r="M988" s="54"/>
      <c r="N988" s="54"/>
      <c r="O988" s="54"/>
      <c r="P988" s="54"/>
      <c r="Q988" s="54"/>
    </row>
    <row r="989" spans="5:17" ht="15.75" customHeight="1" x14ac:dyDescent="0.25">
      <c r="E989" s="60"/>
      <c r="F989" s="54"/>
      <c r="G989" s="54"/>
      <c r="H989" s="54"/>
      <c r="I989" s="54"/>
      <c r="J989" s="54"/>
      <c r="K989" s="54"/>
      <c r="L989" s="54"/>
      <c r="M989" s="54"/>
      <c r="N989" s="54"/>
      <c r="O989" s="54"/>
      <c r="P989" s="54"/>
      <c r="Q989" s="54"/>
    </row>
    <row r="990" spans="5:17" ht="15.75" customHeight="1" x14ac:dyDescent="0.25">
      <c r="E990" s="60"/>
      <c r="F990" s="54"/>
      <c r="G990" s="54"/>
      <c r="H990" s="54"/>
      <c r="I990" s="54"/>
      <c r="J990" s="54"/>
      <c r="K990" s="54"/>
      <c r="L990" s="54"/>
      <c r="M990" s="54"/>
      <c r="N990" s="54"/>
      <c r="O990" s="54"/>
      <c r="P990" s="54"/>
      <c r="Q990" s="54"/>
    </row>
    <row r="991" spans="5:17" ht="15.75" customHeight="1" x14ac:dyDescent="0.25">
      <c r="E991" s="60"/>
      <c r="F991" s="54"/>
      <c r="G991" s="54"/>
      <c r="H991" s="54"/>
      <c r="I991" s="54"/>
      <c r="J991" s="54"/>
      <c r="K991" s="54"/>
      <c r="L991" s="54"/>
      <c r="M991" s="54"/>
      <c r="N991" s="54"/>
      <c r="O991" s="54"/>
      <c r="P991" s="54"/>
      <c r="Q991" s="54"/>
    </row>
    <row r="992" spans="5:17" ht="15.75" customHeight="1" x14ac:dyDescent="0.25">
      <c r="E992" s="60"/>
      <c r="F992" s="54"/>
      <c r="G992" s="54"/>
      <c r="H992" s="54"/>
      <c r="I992" s="54"/>
      <c r="J992" s="54"/>
      <c r="K992" s="54"/>
      <c r="L992" s="54"/>
      <c r="M992" s="54"/>
      <c r="N992" s="54"/>
      <c r="O992" s="54"/>
      <c r="P992" s="54"/>
      <c r="Q992" s="54"/>
    </row>
    <row r="993" spans="5:17" ht="15.75" customHeight="1" x14ac:dyDescent="0.25">
      <c r="E993" s="60"/>
      <c r="F993" s="54"/>
      <c r="G993" s="54"/>
      <c r="H993" s="54"/>
      <c r="I993" s="54"/>
      <c r="J993" s="54"/>
      <c r="K993" s="54"/>
      <c r="L993" s="54"/>
      <c r="M993" s="54"/>
      <c r="N993" s="54"/>
      <c r="O993" s="54"/>
      <c r="P993" s="54"/>
      <c r="Q993" s="54"/>
    </row>
    <row r="994" spans="5:17" ht="15.75" customHeight="1" x14ac:dyDescent="0.25">
      <c r="E994" s="60"/>
      <c r="F994" s="54"/>
      <c r="G994" s="54"/>
      <c r="H994" s="54"/>
      <c r="I994" s="54"/>
      <c r="J994" s="54"/>
      <c r="K994" s="54"/>
      <c r="L994" s="54"/>
      <c r="M994" s="54"/>
      <c r="N994" s="54"/>
      <c r="O994" s="54"/>
      <c r="P994" s="54"/>
      <c r="Q994" s="54"/>
    </row>
    <row r="995" spans="5:17" ht="15.75" customHeight="1" x14ac:dyDescent="0.25">
      <c r="E995" s="60"/>
      <c r="F995" s="54"/>
      <c r="G995" s="54"/>
      <c r="H995" s="54"/>
      <c r="I995" s="54"/>
      <c r="J995" s="54"/>
      <c r="K995" s="54"/>
      <c r="L995" s="54"/>
      <c r="M995" s="54"/>
      <c r="N995" s="54"/>
      <c r="O995" s="54"/>
      <c r="P995" s="54"/>
      <c r="Q995" s="54"/>
    </row>
  </sheetData>
  <mergeCells count="26">
    <mergeCell ref="Y8:Y9"/>
    <mergeCell ref="S8:S9"/>
    <mergeCell ref="U8:U9"/>
    <mergeCell ref="V8:V9"/>
    <mergeCell ref="X8:X9"/>
    <mergeCell ref="W8:W9"/>
    <mergeCell ref="T8:T9"/>
    <mergeCell ref="R8:R9"/>
    <mergeCell ref="F8:Q8"/>
    <mergeCell ref="A10:A11"/>
    <mergeCell ref="A12:A14"/>
    <mergeCell ref="C15:E15"/>
    <mergeCell ref="F15:I15"/>
    <mergeCell ref="J15:M15"/>
    <mergeCell ref="N15:Q15"/>
    <mergeCell ref="A8:A9"/>
    <mergeCell ref="B8:B9"/>
    <mergeCell ref="C8:C9"/>
    <mergeCell ref="D8:D9"/>
    <mergeCell ref="E8:E9"/>
    <mergeCell ref="A5:M5"/>
    <mergeCell ref="A6:Q6"/>
    <mergeCell ref="B1:N2"/>
    <mergeCell ref="O1:Q1"/>
    <mergeCell ref="O2:Q2"/>
    <mergeCell ref="A3:Q3"/>
  </mergeCells>
  <dataValidations count="1">
    <dataValidation type="decimal" allowBlank="1" showInputMessage="1" showErrorMessage="1" sqref="Y10:Y12" xr:uid="{3D26A39E-2900-4C23-AACE-03BD762E0DAD}">
      <formula1>0</formula1>
      <formula2>100</formula2>
    </dataValidation>
  </dataValidations>
  <pageMargins left="0.7" right="0.7" top="0.75" bottom="0.75" header="0" footer="0"/>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1C143-FA26-44DD-BDA8-79CB54C15712}">
  <sheetPr codeName="Hoja9">
    <tabColor theme="8" tint="-0.249977111117893"/>
  </sheetPr>
  <dimension ref="A1:D13"/>
  <sheetViews>
    <sheetView showGridLines="0" workbookViewId="0">
      <selection activeCell="C13" sqref="C13"/>
    </sheetView>
  </sheetViews>
  <sheetFormatPr baseColWidth="10" defaultRowHeight="15" x14ac:dyDescent="0.25"/>
  <cols>
    <col min="1" max="1" width="8" customWidth="1"/>
    <col min="2" max="2" width="22" customWidth="1"/>
    <col min="3" max="3" width="95" style="1" customWidth="1"/>
    <col min="4" max="4" width="25.85546875" customWidth="1"/>
    <col min="5" max="5" width="5.5703125" customWidth="1"/>
  </cols>
  <sheetData>
    <row r="1" spans="1:4" ht="26.25" customHeight="1" x14ac:dyDescent="0.25">
      <c r="A1" s="12"/>
      <c r="B1" s="13"/>
      <c r="C1" s="355" t="s">
        <v>12</v>
      </c>
      <c r="D1" s="4" t="e">
        <f>#REF!</f>
        <v>#REF!</v>
      </c>
    </row>
    <row r="2" spans="1:4" ht="20.25" customHeight="1" x14ac:dyDescent="0.25">
      <c r="A2" s="14"/>
      <c r="B2" s="3"/>
      <c r="C2" s="356"/>
      <c r="D2" s="4" t="e">
        <f>#REF!</f>
        <v>#REF!</v>
      </c>
    </row>
    <row r="3" spans="1:4" ht="9" customHeight="1" x14ac:dyDescent="0.25">
      <c r="A3" s="354"/>
      <c r="B3" s="354"/>
      <c r="C3" s="354"/>
      <c r="D3" s="354"/>
    </row>
    <row r="4" spans="1:4" ht="24.75" customHeight="1" x14ac:dyDescent="0.25">
      <c r="A4" s="31" t="s">
        <v>11</v>
      </c>
      <c r="B4" s="32">
        <v>2024</v>
      </c>
      <c r="C4" s="11"/>
      <c r="D4" s="11"/>
    </row>
    <row r="5" spans="1:4" ht="12.75" customHeight="1" x14ac:dyDescent="0.25">
      <c r="A5" s="11"/>
      <c r="B5" s="11"/>
      <c r="C5" s="11"/>
      <c r="D5" s="11"/>
    </row>
    <row r="6" spans="1:4" ht="24" customHeight="1" x14ac:dyDescent="0.25">
      <c r="A6" s="5" t="s">
        <v>0</v>
      </c>
      <c r="B6" s="5" t="s">
        <v>4</v>
      </c>
      <c r="C6" s="7" t="s">
        <v>7</v>
      </c>
      <c r="D6" s="5" t="s">
        <v>8</v>
      </c>
    </row>
    <row r="7" spans="1:4" s="6" customFormat="1" ht="31.5" customHeight="1" x14ac:dyDescent="0.25">
      <c r="A7" s="8"/>
      <c r="B7" s="9"/>
      <c r="C7" s="10"/>
      <c r="D7" s="8"/>
    </row>
    <row r="8" spans="1:4" s="6" customFormat="1" ht="31.5" customHeight="1" x14ac:dyDescent="0.25">
      <c r="A8" s="8"/>
      <c r="B8" s="9"/>
      <c r="C8" s="10"/>
      <c r="D8" s="8"/>
    </row>
    <row r="9" spans="1:4" s="6" customFormat="1" ht="31.5" customHeight="1" x14ac:dyDescent="0.25">
      <c r="A9" s="8"/>
      <c r="B9" s="9"/>
      <c r="C9" s="10"/>
      <c r="D9" s="8"/>
    </row>
    <row r="10" spans="1:4" s="6" customFormat="1" ht="31.5" customHeight="1" x14ac:dyDescent="0.25">
      <c r="A10" s="8"/>
      <c r="B10" s="9"/>
      <c r="C10" s="10"/>
      <c r="D10" s="8"/>
    </row>
    <row r="11" spans="1:4" s="6" customFormat="1" ht="31.5" customHeight="1" x14ac:dyDescent="0.25">
      <c r="A11" s="8"/>
      <c r="B11" s="9"/>
      <c r="C11" s="10"/>
      <c r="D11" s="8"/>
    </row>
    <row r="12" spans="1:4" s="6" customFormat="1" ht="31.5" customHeight="1" x14ac:dyDescent="0.25">
      <c r="A12" s="8"/>
      <c r="B12" s="9"/>
      <c r="C12" s="10"/>
      <c r="D12" s="8"/>
    </row>
    <row r="13" spans="1:4" s="6" customFormat="1" ht="31.5" customHeight="1" x14ac:dyDescent="0.25">
      <c r="A13" s="8"/>
      <c r="B13" s="9"/>
      <c r="C13" s="10"/>
      <c r="D13" s="8"/>
    </row>
  </sheetData>
  <mergeCells count="2">
    <mergeCell ref="A3:D3"/>
    <mergeCell ref="C1:C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0E6C31EAB448A45A42E74017B5F4D9F" ma:contentTypeVersion="2" ma:contentTypeDescription="Crear nuevo documento." ma:contentTypeScope="" ma:versionID="9dceab03e84bb16f8469a4f3281ada36">
  <xsd:schema xmlns:xsd="http://www.w3.org/2001/XMLSchema" xmlns:xs="http://www.w3.org/2001/XMLSchema" xmlns:p="http://schemas.microsoft.com/office/2006/metadata/properties" xmlns:ns2="a3e73ca5-0196-4838-bfc0-8be9cc4111d5" targetNamespace="http://schemas.microsoft.com/office/2006/metadata/properties" ma:root="true" ma:fieldsID="924378926255b362d1e20d21436b1aa0" ns2:_="">
    <xsd:import namespace="a3e73ca5-0196-4838-bfc0-8be9cc4111d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e73ca5-0196-4838-bfc0-8be9cc411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6558D3-D814-41C3-A1D6-D0359E0D5CF7}">
  <ds:schemaRefs>
    <ds:schemaRef ds:uri="http://purl.org/dc/elements/1.1/"/>
    <ds:schemaRef ds:uri="http://purl.org/dc/terms/"/>
    <ds:schemaRef ds:uri="http://schemas.microsoft.com/office/2006/documentManagement/types"/>
    <ds:schemaRef ds:uri="a3e73ca5-0196-4838-bfc0-8be9cc4111d5"/>
    <ds:schemaRef ds:uri="http://schemas.microsoft.com/office/2006/metadata/properties"/>
    <ds:schemaRef ds:uri="http://purl.org/dc/dcmitype/"/>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1C9ACB66-D0DF-4F82-A169-D8E19958BF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e73ca5-0196-4838-bfc0-8be9cc4111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7C14E7-A285-4D4D-8A4C-6C060E69BE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Consolidado</vt:lpstr>
      <vt:lpstr>1. Riesgos Corrupción</vt:lpstr>
      <vt:lpstr>2. Racionalización de Trámites</vt:lpstr>
      <vt:lpstr>3. Rendición de Cuentas</vt:lpstr>
      <vt:lpstr>4. Servicio al Ciudadano</vt:lpstr>
      <vt:lpstr>5. Transparencia</vt:lpstr>
      <vt:lpstr>6. Iniciativas </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.JANETH GUTIERREZ DIAZ</dc:creator>
  <cp:keywords/>
  <dc:description/>
  <cp:lastModifiedBy>BEATRIZ ELENA MADRID HENAO</cp:lastModifiedBy>
  <cp:revision/>
  <dcterms:created xsi:type="dcterms:W3CDTF">2020-01-28T16:17:28Z</dcterms:created>
  <dcterms:modified xsi:type="dcterms:W3CDTF">2025-09-15T19:11:28Z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0x01010040E6C31EAB448A45A42E74017B5F4D9F</vt:lpwstr>
  </property>
</Properties>
</file>